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sp1\JLBNet\BDP\TABLEAUX DU SITE WEB DE LA BRB\Secteur Réel\2024\03\Anglais\"/>
    </mc:Choice>
  </mc:AlternateContent>
  <bookViews>
    <workbookView xWindow="0" yWindow="0" windowWidth="28800" windowHeight="12210" tabRatio="555" firstSheet="1" activeTab="1"/>
  </bookViews>
  <sheets>
    <sheet name="Table_of_Contents" sheetId="6" state="hidden" r:id="rId1"/>
    <sheet name="Table of contents" sheetId="7" r:id="rId2"/>
    <sheet name="Monthly_Data" sheetId="3" r:id="rId3"/>
    <sheet name="Quarterly_Data" sheetId="4" r:id="rId4"/>
    <sheet name="Annually_Data" sheetId="5" r:id="rId5"/>
  </sheets>
  <externalReferences>
    <externalReference r:id="rId6"/>
  </externalReferences>
  <definedNames>
    <definedName name="Zone_impres_MI">#REF!</definedName>
  </definedNames>
  <calcPr calcId="162913"/>
</workbook>
</file>

<file path=xl/calcChain.xml><?xml version="1.0" encoding="utf-8"?>
<calcChain xmlns="http://schemas.openxmlformats.org/spreadsheetml/2006/main">
  <c r="FN8" i="3" l="1"/>
  <c r="FN16" i="3"/>
  <c r="FN20" i="3"/>
  <c r="FN25" i="3"/>
  <c r="FO25" i="3"/>
  <c r="FN29" i="3"/>
  <c r="FN34" i="3"/>
  <c r="FU57" i="3" l="1"/>
  <c r="FT57" i="3" l="1"/>
  <c r="FS57" i="3" l="1"/>
  <c r="FS45" i="3"/>
  <c r="FP34" i="3" l="1"/>
  <c r="FP29" i="3"/>
  <c r="FP25" i="3"/>
  <c r="FP20" i="3"/>
  <c r="FP16" i="3"/>
  <c r="FP8" i="3"/>
  <c r="FP45" i="3" l="1"/>
  <c r="FN45" i="3" l="1"/>
  <c r="FM29" i="3" l="1"/>
  <c r="FM34" i="3"/>
  <c r="FM25" i="3"/>
  <c r="FM20" i="3"/>
  <c r="FM16" i="3"/>
  <c r="FM8" i="3"/>
  <c r="FM45" i="3" l="1"/>
  <c r="FJ16" i="3"/>
  <c r="FL45" i="3"/>
  <c r="FK45" i="3" l="1"/>
  <c r="FG45" i="3" l="1"/>
  <c r="FF16" i="3" l="1"/>
  <c r="FF45" i="3" l="1"/>
  <c r="FB56" i="3" l="1"/>
  <c r="AZ36" i="4" l="1"/>
  <c r="AY36" i="4"/>
  <c r="AX36" i="4"/>
  <c r="AZ23" i="4"/>
  <c r="AY23" i="4"/>
  <c r="AX23" i="4"/>
  <c r="AW27" i="4" l="1"/>
  <c r="AU16" i="4"/>
</calcChain>
</file>

<file path=xl/sharedStrings.xml><?xml version="1.0" encoding="utf-8"?>
<sst xmlns="http://schemas.openxmlformats.org/spreadsheetml/2006/main" count="1504" uniqueCount="184">
  <si>
    <t xml:space="preserve">   1987</t>
  </si>
  <si>
    <t xml:space="preserve">   1988</t>
  </si>
  <si>
    <t xml:space="preserve">   1989</t>
  </si>
  <si>
    <t xml:space="preserve">   1990</t>
  </si>
  <si>
    <t xml:space="preserve">   1991</t>
  </si>
  <si>
    <t xml:space="preserve">   1992</t>
  </si>
  <si>
    <t xml:space="preserve">   1993</t>
  </si>
  <si>
    <t xml:space="preserve">   1994</t>
  </si>
  <si>
    <t xml:space="preserve">   1995</t>
  </si>
  <si>
    <t>-</t>
  </si>
  <si>
    <t>TEXTILES</t>
  </si>
  <si>
    <t>VEHICULES</t>
  </si>
  <si>
    <t>PRODUITS DIVERS</t>
  </si>
  <si>
    <t>TOTAL</t>
  </si>
  <si>
    <t>V.2</t>
  </si>
  <si>
    <t xml:space="preserve">             -</t>
  </si>
  <si>
    <t xml:space="preserve">T O T A L </t>
  </si>
  <si>
    <t xml:space="preserve">         -</t>
  </si>
  <si>
    <t xml:space="preserve">        -</t>
  </si>
  <si>
    <t>Source : GPSB (ex-E.P.B.)</t>
  </si>
  <si>
    <t>Excel File Name:</t>
  </si>
  <si>
    <t>Available from Web Page:</t>
  </si>
  <si>
    <t>http://www.brb.bi/fr/content/secteur-r%C3%A9el</t>
  </si>
  <si>
    <t xml:space="preserve">   1996</t>
  </si>
  <si>
    <t xml:space="preserve">   1997</t>
  </si>
  <si>
    <t xml:space="preserve">   1998</t>
  </si>
  <si>
    <t xml:space="preserve">   1999</t>
  </si>
  <si>
    <t xml:space="preserve">   2000</t>
  </si>
  <si>
    <t xml:space="preserve">   2001</t>
  </si>
  <si>
    <t xml:space="preserve">   2002</t>
  </si>
  <si>
    <t xml:space="preserve">   2003</t>
  </si>
  <si>
    <t xml:space="preserve">   2004</t>
  </si>
  <si>
    <t xml:space="preserve">   2005</t>
  </si>
  <si>
    <t xml:space="preserve">   2006</t>
  </si>
  <si>
    <t xml:space="preserve">   2007</t>
  </si>
  <si>
    <t xml:space="preserve">   2008</t>
  </si>
  <si>
    <t xml:space="preserve">   2009</t>
  </si>
  <si>
    <t xml:space="preserve">   2010</t>
  </si>
  <si>
    <t xml:space="preserve">   2011</t>
  </si>
  <si>
    <t xml:space="preserve">   2012</t>
  </si>
  <si>
    <t xml:space="preserve">   2013</t>
  </si>
  <si>
    <t xml:space="preserve">   2014</t>
  </si>
  <si>
    <t xml:space="preserve">   2015</t>
  </si>
  <si>
    <t xml:space="preserve">   2016</t>
  </si>
  <si>
    <t xml:space="preserve">   2017</t>
  </si>
  <si>
    <t xml:space="preserve">   2018</t>
  </si>
  <si>
    <t xml:space="preserve">                                                  </t>
  </si>
  <si>
    <t>BANQUE DE LA REPUBLIQUE</t>
  </si>
  <si>
    <r>
      <t xml:space="preserve">         </t>
    </r>
    <r>
      <rPr>
        <b/>
        <u/>
        <sz val="12"/>
        <rFont val="Times New Roman"/>
        <family val="1"/>
      </rPr>
      <t>DU BURUNDI</t>
    </r>
  </si>
  <si>
    <t>Table of Contents</t>
  </si>
  <si>
    <t>Click here to see the data</t>
  </si>
  <si>
    <t>Name of sheets</t>
  </si>
  <si>
    <t>Description of the data</t>
  </si>
  <si>
    <t>Frequency</t>
  </si>
  <si>
    <t>Last date of publication</t>
  </si>
  <si>
    <t>Monthly</t>
  </si>
  <si>
    <t>Quarterly</t>
  </si>
  <si>
    <t>Annually</t>
  </si>
  <si>
    <t xml:space="preserve">    ENTRY OF GOODS AT BUJUMBURA PORT  (in Tonnes) </t>
  </si>
  <si>
    <t>Entries of goods at Bujumbura Port</t>
  </si>
  <si>
    <t>Entries et sorties of goods at Bujumbura Port.xls</t>
  </si>
  <si>
    <t>A.Entries of goods at Bujumbura Port (in tonnes)</t>
  </si>
  <si>
    <t xml:space="preserve">PRODUCTS OF FOOD INDUSTRIES </t>
  </si>
  <si>
    <t xml:space="preserve">PRODUCTS OF CHEMICAL INDUSTRIES </t>
  </si>
  <si>
    <t>FUEL AND LUBRICANTS</t>
  </si>
  <si>
    <t xml:space="preserve">       Agricultural sector </t>
  </si>
  <si>
    <t xml:space="preserve">      Construction sector</t>
  </si>
  <si>
    <t>EQUIPEMENTS FOR</t>
  </si>
  <si>
    <t>VEHICLES</t>
  </si>
  <si>
    <t xml:space="preserve">OTHER PRODUCTS </t>
  </si>
  <si>
    <t xml:space="preserve">      - Beverages</t>
  </si>
  <si>
    <t xml:space="preserve">      - malt and hops</t>
  </si>
  <si>
    <t xml:space="preserve">      - Rice</t>
  </si>
  <si>
    <t xml:space="preserve">      - Wheat flour and Wheat</t>
  </si>
  <si>
    <t xml:space="preserve">      - Sugar</t>
  </si>
  <si>
    <t xml:space="preserve">      - Salt</t>
  </si>
  <si>
    <t xml:space="preserve">      - Others</t>
  </si>
  <si>
    <t xml:space="preserve">      Beverages</t>
  </si>
  <si>
    <t xml:space="preserve">       malt and hops</t>
  </si>
  <si>
    <t xml:space="preserve">      -Rice</t>
  </si>
  <si>
    <t xml:space="preserve">      Wheat flour and Wheat</t>
  </si>
  <si>
    <t xml:space="preserve">      Sugar</t>
  </si>
  <si>
    <t xml:space="preserve">      Salt</t>
  </si>
  <si>
    <t xml:space="preserve">      Others</t>
  </si>
  <si>
    <t xml:space="preserve">      Pharmaceutical products</t>
  </si>
  <si>
    <t xml:space="preserve">      Insecticides and fertilizers</t>
  </si>
  <si>
    <t xml:space="preserve">      Matches</t>
  </si>
  <si>
    <t xml:space="preserve">    Oil in bulk</t>
  </si>
  <si>
    <t xml:space="preserve">       Gasoil in bulk</t>
  </si>
  <si>
    <t xml:space="preserve">       Tissues</t>
  </si>
  <si>
    <t xml:space="preserve">       Lubricants</t>
  </si>
  <si>
    <t xml:space="preserve">     Second-hand Clothes</t>
  </si>
  <si>
    <t xml:space="preserve">       Jute bags</t>
  </si>
  <si>
    <t xml:space="preserve">       Industrial sector</t>
  </si>
  <si>
    <t xml:space="preserve">       Empty bottles</t>
  </si>
  <si>
    <t xml:space="preserve">    Shoes</t>
  </si>
  <si>
    <t xml:space="preserve">    Cigarettes and tobacco</t>
  </si>
  <si>
    <t xml:space="preserve">     Bitumen</t>
  </si>
  <si>
    <t xml:space="preserve">       Cotton waste</t>
  </si>
  <si>
    <t xml:space="preserve">      Cement</t>
  </si>
  <si>
    <t xml:space="preserve">      Glass pane</t>
  </si>
  <si>
    <t xml:space="preserve">      Papers, cartons</t>
  </si>
  <si>
    <t xml:space="preserve">     Others</t>
  </si>
  <si>
    <t xml:space="preserve">           B. Outward movements of goods at Bujumbura  port (in tonnes)</t>
  </si>
  <si>
    <t>Coffee</t>
  </si>
  <si>
    <t>Beverages</t>
  </si>
  <si>
    <t>skins</t>
  </si>
  <si>
    <t>Cassiterite</t>
  </si>
  <si>
    <t>Equipments</t>
  </si>
  <si>
    <t>Others</t>
  </si>
  <si>
    <t>Period</t>
  </si>
  <si>
    <t>Product</t>
  </si>
  <si>
    <t xml:space="preserve">      - Pharmaceutical products</t>
  </si>
  <si>
    <t xml:space="preserve">     -  Insecticides and fertilizers</t>
  </si>
  <si>
    <t xml:space="preserve">      - Matches</t>
  </si>
  <si>
    <t xml:space="preserve">      Essence in bulk</t>
  </si>
  <si>
    <t xml:space="preserve">      - Gasoil in bulk</t>
  </si>
  <si>
    <t xml:space="preserve">      - Lubricants</t>
  </si>
  <si>
    <t xml:space="preserve">      - Oil in bulk</t>
  </si>
  <si>
    <t xml:space="preserve">       - Essence in bulk</t>
  </si>
  <si>
    <t xml:space="preserve">     - Second-hand Clothes</t>
  </si>
  <si>
    <t xml:space="preserve">     - Jute bags</t>
  </si>
  <si>
    <t xml:space="preserve">      -Tissues</t>
  </si>
  <si>
    <t xml:space="preserve">     - Agricultural sector </t>
  </si>
  <si>
    <t xml:space="preserve">     - Construction sector</t>
  </si>
  <si>
    <t xml:space="preserve">    - Industrial sector</t>
  </si>
  <si>
    <t xml:space="preserve">   -  Shoes</t>
  </si>
  <si>
    <t xml:space="preserve">    - Cigarettes and tobacco</t>
  </si>
  <si>
    <t xml:space="preserve">     - Bitumen</t>
  </si>
  <si>
    <t xml:space="preserve">       - Cotton waste</t>
  </si>
  <si>
    <t xml:space="preserve">      - Cement</t>
  </si>
  <si>
    <t xml:space="preserve">      - Glass pane</t>
  </si>
  <si>
    <t xml:space="preserve">      - Papers, cartons</t>
  </si>
  <si>
    <t xml:space="preserve">     - Others</t>
  </si>
  <si>
    <t xml:space="preserve">          - Coffee</t>
  </si>
  <si>
    <t xml:space="preserve">          - Beverages</t>
  </si>
  <si>
    <t xml:space="preserve">          - Skins</t>
  </si>
  <si>
    <t xml:space="preserve">          - Cassiterite</t>
  </si>
  <si>
    <t xml:space="preserve">          - Equipments</t>
  </si>
  <si>
    <t xml:space="preserve">          - Others</t>
  </si>
  <si>
    <t>A.  ENTRY OF GOODS AT BUJUMBURA PORT(in Tons)</t>
  </si>
  <si>
    <t xml:space="preserve">  B. OUTWARD MOVEMENTS OF GOODS AT BUJUMBURA PORT  (in Tons)</t>
  </si>
  <si>
    <t xml:space="preserve">                                                   A. ENTRY OF GOODS AT BUJUMBURA PORT(in Tons)</t>
  </si>
  <si>
    <t xml:space="preserve">                                                   B. OUTWARD MOVEMENTS OF GOODS AT BUJUMBURA PORT  (in Tons)</t>
  </si>
  <si>
    <t xml:space="preserve">                                                   A. OUTWARD MOVEMENTS OF GOODS AT BUJUMBURA PORT  (in Tons)</t>
  </si>
  <si>
    <t>Back to the table of contents</t>
  </si>
  <si>
    <t>Date of Publication</t>
  </si>
  <si>
    <t>Last date of Publication</t>
  </si>
  <si>
    <t>V.3</t>
  </si>
  <si>
    <t>April-2020</t>
  </si>
  <si>
    <t>may -2020</t>
  </si>
  <si>
    <t xml:space="preserve">   2019</t>
  </si>
  <si>
    <t xml:space="preserve">   2020</t>
  </si>
  <si>
    <t xml:space="preserve">   2021</t>
  </si>
  <si>
    <t>http://www.brb.bi/fr/content/autres</t>
  </si>
  <si>
    <t xml:space="preserve">         DU BURUNDI</t>
  </si>
  <si>
    <t xml:space="preserve"> Entry and  outward movement of goods at Bujumbura Port</t>
  </si>
  <si>
    <t>Click in this sheet to see data</t>
  </si>
  <si>
    <t>Sheet's name</t>
  </si>
  <si>
    <t>Description of data</t>
  </si>
  <si>
    <t>Annual</t>
  </si>
  <si>
    <t>Publication date</t>
  </si>
  <si>
    <t>Last publication date</t>
  </si>
  <si>
    <t xml:space="preserve"> Entry  movement of goods at Bujumbura Port</t>
  </si>
  <si>
    <t>EQUIPEMENTS FOR SECTORS</t>
  </si>
  <si>
    <t>Outward movement of goods at Bujumbura Port</t>
  </si>
  <si>
    <t>Entry and outward movement of googds at Bujumbura port.xls</t>
  </si>
  <si>
    <t>Commodity</t>
  </si>
  <si>
    <t xml:space="preserve">       - Insecticides and fertilizers</t>
  </si>
  <si>
    <t xml:space="preserve">       - Matches</t>
  </si>
  <si>
    <t xml:space="preserve">       -Pharmaceutical products</t>
  </si>
  <si>
    <t>EQUIPEMENTS FOR SECTORs</t>
  </si>
  <si>
    <t>-Tissues</t>
  </si>
  <si>
    <t>-Second-hand Clothes</t>
  </si>
  <si>
    <t>- Jute bags</t>
  </si>
  <si>
    <t xml:space="preserve">    - Agricultural sector </t>
  </si>
  <si>
    <t xml:space="preserve">     -Empty bottles</t>
  </si>
  <si>
    <t xml:space="preserve">      - Cotton waste</t>
  </si>
  <si>
    <t>V2</t>
  </si>
  <si>
    <t xml:space="preserve">   2022</t>
  </si>
  <si>
    <t xml:space="preserve"> </t>
  </si>
  <si>
    <t xml:space="preserve">              -  </t>
  </si>
  <si>
    <t>2023</t>
  </si>
  <si>
    <t>Q1-2024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</si>
</sst>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0">
    <numFmt numFmtId="164" formatCode="_-* #,##0\ _€_-;\-* #,##0\ _€_-;_-* &quot;-&quot;\ _€_-;_-@_-"/>
    <numFmt numFmtId="165" formatCode="_-* #,##0.00\ &quot;F&quot;_-;\-* #,##0.00\ &quot;F&quot;_-;_-* &quot;-&quot;??\ &quot;F&quot;_-;_-@_-"/>
    <numFmt numFmtId="166" formatCode="_-* #,##0.00\ _F_-;\-* #,##0.00\ _F_-;_-* &quot;-&quot;??\ _F_-;_-@_-"/>
    <numFmt numFmtId="167" formatCode="0.0_)"/>
    <numFmt numFmtId="168" formatCode="0_)"/>
    <numFmt numFmtId="169" formatCode="General_)"/>
    <numFmt numFmtId="170" formatCode="_-* #,##0.000\ _F_-;\-* #,##0.000\ _F_-;_-* &quot;-&quot;??\ _F_-;_-@_-"/>
    <numFmt numFmtId="171" formatCode="#,##0.0"/>
    <numFmt numFmtId="172" formatCode="#,##0.000\ _€;\-#,##0.000\ _€"/>
    <numFmt numFmtId="173" formatCode="[$-409]mmm\-yy;@"/>
    <numFmt numFmtId="174" formatCode="[$-409]dd\-mmm\-yy;@"/>
    <numFmt numFmtId="175" formatCode="[$-40C]mmm\-yy;@"/>
    <numFmt numFmtId="176" formatCode="#,##0.000"/>
    <numFmt numFmtId="177" formatCode="#,##0.0000"/>
    <numFmt numFmtId="178" formatCode="#,##0_ ;\-#,##0\ "/>
    <numFmt numFmtId="179" formatCode="#,##0;[Red]#,##0"/>
    <numFmt numFmtId="180" formatCode="#,##0.000000;[Red]#,##0.000000"/>
    <numFmt numFmtId="181" formatCode="#,##0.0;[Red]#,##0.0"/>
    <numFmt numFmtId="182" formatCode="_-* #,##0.0\ _€_-;\-* #,##0.0\ _€_-;_-* &quot;-&quot;\ _€_-;_-@_-"/>
    <numFmt numFmtId="183" formatCode="#,##0.0_ ;\-#,##0.0\ "/>
  </numFmts>
  <fonts count="25" x14ac:knownFonts="1">
    <font>
      <sz val="12"/>
      <name val="Helv"/>
    </font>
    <font>
      <sz val="10"/>
      <name val="Arial"/>
      <family val="2"/>
    </font>
    <font>
      <u/>
      <sz val="12"/>
      <color indexed="12"/>
      <name val="Helv"/>
    </font>
    <font>
      <b/>
      <sz val="12"/>
      <name val="Helv"/>
    </font>
    <font>
      <u/>
      <sz val="12"/>
      <color indexed="12"/>
      <name val="Garamond"/>
      <family val="1"/>
    </font>
    <font>
      <sz val="12"/>
      <name val="Garamond"/>
      <family val="1"/>
    </font>
    <font>
      <b/>
      <sz val="12"/>
      <name val="Garamond"/>
      <family val="1"/>
    </font>
    <font>
      <b/>
      <sz val="14"/>
      <name val="Garamond"/>
      <family val="1"/>
    </font>
    <font>
      <b/>
      <sz val="12"/>
      <name val="Times New Roman"/>
      <family val="1"/>
    </font>
    <font>
      <b/>
      <u/>
      <sz val="12"/>
      <name val="Times New Roman"/>
      <family val="1"/>
    </font>
    <font>
      <b/>
      <sz val="14"/>
      <name val="Calibri"/>
      <family val="2"/>
      <scheme val="minor"/>
    </font>
    <font>
      <sz val="12"/>
      <color theme="1"/>
      <name val="Garamond"/>
      <family val="1"/>
    </font>
    <font>
      <b/>
      <sz val="14"/>
      <color rgb="FF002060"/>
      <name val="Garamond"/>
      <family val="1"/>
    </font>
    <font>
      <b/>
      <sz val="12"/>
      <color theme="0"/>
      <name val="Garamond"/>
      <family val="1"/>
    </font>
    <font>
      <sz val="12"/>
      <color rgb="FF0070C0"/>
      <name val="Garamond"/>
      <family val="1"/>
    </font>
    <font>
      <b/>
      <i/>
      <sz val="14"/>
      <color theme="3" tint="0.3999755851924192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u/>
      <sz val="9.6"/>
      <color indexed="12"/>
      <name val="Garamond"/>
      <family val="1"/>
    </font>
    <font>
      <b/>
      <i/>
      <sz val="12"/>
      <color rgb="FF00B0F0"/>
      <name val="Garamond"/>
      <family val="1"/>
    </font>
    <font>
      <b/>
      <i/>
      <sz val="14"/>
      <color theme="3" tint="0.39997558519241921"/>
      <name val="Garamond"/>
      <family val="1"/>
    </font>
    <font>
      <sz val="12"/>
      <color theme="5" tint="0.59999389629810485"/>
      <name val="Garamond"/>
      <family val="1"/>
    </font>
    <font>
      <sz val="12"/>
      <name val="Helv"/>
    </font>
    <font>
      <b/>
      <sz val="14"/>
      <name val="Helv"/>
    </font>
    <font>
      <sz val="12"/>
      <color rgb="FFFF0000"/>
      <name val="Helv"/>
    </font>
  </fonts>
  <fills count="10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169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23">
    <xf numFmtId="169" fontId="0" fillId="0" borderId="0" xfId="0"/>
    <xf numFmtId="169" fontId="0" fillId="0" borderId="0" xfId="0" applyBorder="1"/>
    <xf numFmtId="37" fontId="0" fillId="0" borderId="0" xfId="0" applyNumberFormat="1" applyBorder="1" applyProtection="1"/>
    <xf numFmtId="37" fontId="0" fillId="0" borderId="0" xfId="0" applyNumberFormat="1" applyBorder="1" applyAlignment="1" applyProtection="1">
      <alignment horizontal="fill"/>
    </xf>
    <xf numFmtId="3" fontId="0" fillId="0" borderId="0" xfId="0" applyNumberFormat="1" applyBorder="1" applyProtection="1"/>
    <xf numFmtId="3" fontId="0" fillId="0" borderId="0" xfId="0" applyNumberFormat="1" applyBorder="1"/>
    <xf numFmtId="172" fontId="0" fillId="0" borderId="0" xfId="0" applyNumberFormat="1" applyBorder="1" applyProtection="1"/>
    <xf numFmtId="169" fontId="0" fillId="0" borderId="3" xfId="0" applyBorder="1"/>
    <xf numFmtId="169" fontId="10" fillId="0" borderId="3" xfId="0" applyFont="1" applyBorder="1" applyAlignment="1">
      <alignment horizontal="center"/>
    </xf>
    <xf numFmtId="3" fontId="3" fillId="0" borderId="0" xfId="2" applyNumberFormat="1" applyFont="1" applyBorder="1" applyProtection="1"/>
    <xf numFmtId="169" fontId="3" fillId="0" borderId="0" xfId="0" applyFont="1"/>
    <xf numFmtId="167" fontId="10" fillId="0" borderId="0" xfId="0" applyNumberFormat="1" applyFont="1" applyBorder="1" applyAlignment="1" applyProtection="1"/>
    <xf numFmtId="169" fontId="0" fillId="0" borderId="4" xfId="0" applyBorder="1"/>
    <xf numFmtId="169" fontId="11" fillId="0" borderId="0" xfId="0" applyFont="1"/>
    <xf numFmtId="169" fontId="12" fillId="0" borderId="0" xfId="0" applyFont="1"/>
    <xf numFmtId="169" fontId="13" fillId="2" borderId="5" xfId="0" applyFont="1" applyFill="1" applyBorder="1"/>
    <xf numFmtId="169" fontId="11" fillId="3" borderId="0" xfId="0" applyFont="1" applyFill="1"/>
    <xf numFmtId="49" fontId="11" fillId="3" borderId="0" xfId="0" applyNumberFormat="1" applyFont="1" applyFill="1" applyAlignment="1">
      <alignment horizontal="right"/>
    </xf>
    <xf numFmtId="49" fontId="11" fillId="3" borderId="0" xfId="0" quotePrefix="1" applyNumberFormat="1" applyFont="1" applyFill="1" applyAlignment="1">
      <alignment horizontal="right"/>
    </xf>
    <xf numFmtId="169" fontId="14" fillId="3" borderId="6" xfId="0" applyFont="1" applyFill="1" applyBorder="1"/>
    <xf numFmtId="169" fontId="11" fillId="3" borderId="6" xfId="0" applyFont="1" applyFill="1" applyBorder="1"/>
    <xf numFmtId="174" fontId="11" fillId="0" borderId="0" xfId="0" applyNumberFormat="1" applyFont="1" applyAlignment="1">
      <alignment horizontal="left"/>
    </xf>
    <xf numFmtId="169" fontId="2" fillId="0" borderId="0" xfId="1" applyNumberFormat="1" applyAlignment="1" applyProtection="1"/>
    <xf numFmtId="167" fontId="15" fillId="0" borderId="7" xfId="0" applyNumberFormat="1" applyFont="1" applyBorder="1" applyAlignment="1" applyProtection="1">
      <alignment horizontal="left"/>
    </xf>
    <xf numFmtId="167" fontId="16" fillId="0" borderId="3" xfId="0" applyNumberFormat="1" applyFont="1" applyBorder="1" applyAlignment="1" applyProtection="1">
      <alignment horizontal="center"/>
    </xf>
    <xf numFmtId="169" fontId="10" fillId="0" borderId="0" xfId="0" applyFont="1" applyBorder="1" applyAlignment="1"/>
    <xf numFmtId="169" fontId="11" fillId="4" borderId="3" xfId="0" applyFont="1" applyFill="1" applyBorder="1"/>
    <xf numFmtId="167" fontId="16" fillId="5" borderId="3" xfId="0" applyNumberFormat="1" applyFont="1" applyFill="1" applyBorder="1" applyAlignment="1" applyProtection="1">
      <alignment horizontal="center"/>
    </xf>
    <xf numFmtId="169" fontId="17" fillId="0" borderId="3" xfId="0" applyFont="1" applyBorder="1" applyAlignment="1">
      <alignment horizontal="center"/>
    </xf>
    <xf numFmtId="167" fontId="15" fillId="0" borderId="0" xfId="0" applyNumberFormat="1" applyFont="1" applyBorder="1" applyAlignment="1" applyProtection="1">
      <alignment horizontal="left"/>
    </xf>
    <xf numFmtId="169" fontId="5" fillId="6" borderId="0" xfId="0" applyFont="1" applyFill="1" applyBorder="1"/>
    <xf numFmtId="169" fontId="5" fillId="6" borderId="1" xfId="0" applyFont="1" applyFill="1" applyBorder="1"/>
    <xf numFmtId="169" fontId="5" fillId="5" borderId="1" xfId="0" applyFont="1" applyFill="1" applyBorder="1"/>
    <xf numFmtId="167" fontId="7" fillId="5" borderId="2" xfId="0" applyNumberFormat="1" applyFont="1" applyFill="1" applyBorder="1" applyAlignment="1" applyProtection="1"/>
    <xf numFmtId="169" fontId="5" fillId="0" borderId="0" xfId="0" applyFont="1" applyBorder="1"/>
    <xf numFmtId="169" fontId="5" fillId="0" borderId="0" xfId="0" applyFont="1"/>
    <xf numFmtId="169" fontId="6" fillId="6" borderId="7" xfId="0" applyFont="1" applyFill="1" applyBorder="1" applyAlignment="1">
      <alignment horizontal="left"/>
    </xf>
    <xf numFmtId="169" fontId="5" fillId="6" borderId="2" xfId="0" applyFont="1" applyFill="1" applyBorder="1"/>
    <xf numFmtId="169" fontId="6" fillId="5" borderId="0" xfId="0" applyFont="1" applyFill="1" applyBorder="1" applyAlignment="1">
      <alignment horizontal="center"/>
    </xf>
    <xf numFmtId="169" fontId="5" fillId="5" borderId="0" xfId="0" applyFont="1" applyFill="1" applyBorder="1"/>
    <xf numFmtId="169" fontId="5" fillId="5" borderId="9" xfId="0" applyFont="1" applyFill="1" applyBorder="1"/>
    <xf numFmtId="169" fontId="5" fillId="5" borderId="1" xfId="0" applyFont="1" applyFill="1" applyBorder="1" applyAlignment="1">
      <alignment horizontal="fill"/>
    </xf>
    <xf numFmtId="165" fontId="6" fillId="5" borderId="1" xfId="3" applyFont="1" applyFill="1" applyBorder="1" applyAlignment="1">
      <alignment horizontal="center"/>
    </xf>
    <xf numFmtId="169" fontId="3" fillId="0" borderId="0" xfId="0" applyFont="1" applyBorder="1" applyAlignment="1">
      <alignment horizontal="left"/>
    </xf>
    <xf numFmtId="167" fontId="4" fillId="5" borderId="11" xfId="1" applyNumberFormat="1" applyFont="1" applyFill="1" applyBorder="1" applyAlignment="1" applyProtection="1">
      <alignment horizontal="left"/>
    </xf>
    <xf numFmtId="169" fontId="7" fillId="5" borderId="0" xfId="0" applyFont="1" applyFill="1" applyBorder="1"/>
    <xf numFmtId="167" fontId="7" fillId="5" borderId="10" xfId="0" applyNumberFormat="1" applyFont="1" applyFill="1" applyBorder="1" applyAlignment="1" applyProtection="1"/>
    <xf numFmtId="169" fontId="5" fillId="6" borderId="11" xfId="0" applyFont="1" applyFill="1" applyBorder="1"/>
    <xf numFmtId="9" fontId="5" fillId="0" borderId="0" xfId="4" applyFont="1" applyBorder="1"/>
    <xf numFmtId="167" fontId="7" fillId="5" borderId="12" xfId="0" applyNumberFormat="1" applyFont="1" applyFill="1" applyBorder="1" applyAlignment="1" applyProtection="1"/>
    <xf numFmtId="167" fontId="6" fillId="7" borderId="1" xfId="0" applyNumberFormat="1" applyFont="1" applyFill="1" applyBorder="1" applyAlignment="1" applyProtection="1">
      <alignment horizontal="right"/>
    </xf>
    <xf numFmtId="167" fontId="6" fillId="7" borderId="0" xfId="0" applyNumberFormat="1" applyFont="1" applyFill="1" applyBorder="1" applyAlignment="1" applyProtection="1">
      <alignment horizontal="left"/>
    </xf>
    <xf numFmtId="37" fontId="3" fillId="0" borderId="0" xfId="0" applyNumberFormat="1" applyFont="1" applyBorder="1" applyProtection="1"/>
    <xf numFmtId="170" fontId="3" fillId="0" borderId="0" xfId="2" applyNumberFormat="1" applyFont="1" applyBorder="1" applyProtection="1"/>
    <xf numFmtId="169" fontId="5" fillId="0" borderId="1" xfId="0" applyFont="1" applyFill="1" applyBorder="1" applyAlignment="1">
      <alignment horizontal="fill"/>
    </xf>
    <xf numFmtId="169" fontId="5" fillId="0" borderId="1" xfId="0" applyFont="1" applyFill="1" applyBorder="1"/>
    <xf numFmtId="165" fontId="6" fillId="0" borderId="1" xfId="3" applyFont="1" applyFill="1" applyBorder="1" applyAlignment="1">
      <alignment horizontal="center"/>
    </xf>
    <xf numFmtId="169" fontId="0" fillId="0" borderId="1" xfId="0" applyFill="1" applyBorder="1"/>
    <xf numFmtId="169" fontId="0" fillId="0" borderId="0" xfId="0" applyFill="1"/>
    <xf numFmtId="167" fontId="4" fillId="0" borderId="7" xfId="1" applyNumberFormat="1" applyFont="1" applyFill="1" applyBorder="1" applyAlignment="1" applyProtection="1">
      <alignment horizontal="left"/>
    </xf>
    <xf numFmtId="169" fontId="5" fillId="0" borderId="0" xfId="0" applyFont="1" applyFill="1" applyBorder="1" applyAlignment="1">
      <alignment horizontal="fill"/>
    </xf>
    <xf numFmtId="169" fontId="5" fillId="0" borderId="0" xfId="0" applyFont="1" applyFill="1" applyBorder="1"/>
    <xf numFmtId="165" fontId="6" fillId="0" borderId="0" xfId="3" applyFont="1" applyFill="1" applyBorder="1" applyAlignment="1">
      <alignment horizontal="center"/>
    </xf>
    <xf numFmtId="169" fontId="0" fillId="0" borderId="0" xfId="0" applyFill="1" applyBorder="1"/>
    <xf numFmtId="167" fontId="5" fillId="0" borderId="9" xfId="0" applyNumberFormat="1" applyFont="1" applyFill="1" applyBorder="1" applyAlignment="1" applyProtection="1">
      <alignment horizontal="left"/>
    </xf>
    <xf numFmtId="3" fontId="0" fillId="0" borderId="0" xfId="2" applyNumberFormat="1" applyFont="1" applyFill="1" applyBorder="1" applyAlignment="1" applyProtection="1">
      <alignment horizontal="right"/>
    </xf>
    <xf numFmtId="3" fontId="0" fillId="0" borderId="0" xfId="2" applyNumberFormat="1" applyFont="1" applyFill="1" applyBorder="1"/>
    <xf numFmtId="3" fontId="0" fillId="0" borderId="0" xfId="2" applyNumberFormat="1" applyFont="1" applyFill="1" applyBorder="1" applyProtection="1"/>
    <xf numFmtId="169" fontId="6" fillId="0" borderId="10" xfId="0" applyFont="1" applyFill="1" applyBorder="1" applyAlignment="1">
      <alignment horizontal="left"/>
    </xf>
    <xf numFmtId="3" fontId="3" fillId="0" borderId="0" xfId="2" applyNumberFormat="1" applyFont="1" applyFill="1" applyBorder="1" applyProtection="1"/>
    <xf numFmtId="169" fontId="3" fillId="0" borderId="0" xfId="0" applyFont="1" applyFill="1"/>
    <xf numFmtId="3" fontId="3" fillId="0" borderId="0" xfId="2" applyNumberFormat="1" applyFont="1" applyFill="1" applyBorder="1"/>
    <xf numFmtId="169" fontId="3" fillId="0" borderId="0" xfId="0" applyFont="1" applyFill="1" applyBorder="1"/>
    <xf numFmtId="3" fontId="0" fillId="0" borderId="0" xfId="2" applyNumberFormat="1" applyFont="1" applyFill="1" applyBorder="1" applyAlignment="1" applyProtection="1">
      <alignment horizontal="center"/>
    </xf>
    <xf numFmtId="3" fontId="3" fillId="0" borderId="0" xfId="2" applyNumberFormat="1" applyFont="1" applyFill="1" applyBorder="1" applyAlignment="1" applyProtection="1">
      <alignment horizontal="right"/>
    </xf>
    <xf numFmtId="3" fontId="5" fillId="0" borderId="9" xfId="2" applyNumberFormat="1" applyFont="1" applyFill="1" applyBorder="1"/>
    <xf numFmtId="3" fontId="6" fillId="0" borderId="9" xfId="2" applyNumberFormat="1" applyFont="1" applyFill="1" applyBorder="1"/>
    <xf numFmtId="171" fontId="6" fillId="0" borderId="3" xfId="2" applyNumberFormat="1" applyFont="1" applyFill="1" applyBorder="1"/>
    <xf numFmtId="171" fontId="6" fillId="0" borderId="15" xfId="0" applyNumberFormat="1" applyFont="1" applyFill="1" applyBorder="1" applyProtection="1"/>
    <xf numFmtId="171" fontId="5" fillId="0" borderId="13" xfId="0" applyNumberFormat="1" applyFont="1" applyFill="1" applyBorder="1" applyProtection="1"/>
    <xf numFmtId="171" fontId="6" fillId="0" borderId="13" xfId="0" applyNumberFormat="1" applyFont="1" applyFill="1" applyBorder="1" applyProtection="1"/>
    <xf numFmtId="171" fontId="6" fillId="0" borderId="3" xfId="2" applyNumberFormat="1" applyFont="1" applyFill="1" applyBorder="1" applyProtection="1"/>
    <xf numFmtId="175" fontId="11" fillId="0" borderId="0" xfId="0" applyNumberFormat="1" applyFont="1"/>
    <xf numFmtId="175" fontId="11" fillId="3" borderId="0" xfId="0" applyNumberFormat="1" applyFont="1" applyFill="1" applyAlignment="1">
      <alignment horizontal="right"/>
    </xf>
    <xf numFmtId="169" fontId="8" fillId="0" borderId="0" xfId="0" applyFont="1" applyAlignment="1">
      <alignment horizontal="justify" vertical="center"/>
    </xf>
    <xf numFmtId="175" fontId="6" fillId="7" borderId="14" xfId="0" applyNumberFormat="1" applyFont="1" applyFill="1" applyBorder="1" applyAlignment="1">
      <alignment vertical="center"/>
    </xf>
    <xf numFmtId="173" fontId="6" fillId="7" borderId="15" xfId="0" applyNumberFormat="1" applyFont="1" applyFill="1" applyBorder="1" applyAlignment="1">
      <alignment vertical="center"/>
    </xf>
    <xf numFmtId="167" fontId="2" fillId="6" borderId="7" xfId="1" applyNumberFormat="1" applyFill="1" applyBorder="1" applyAlignment="1" applyProtection="1">
      <alignment horizontal="left"/>
    </xf>
    <xf numFmtId="167" fontId="2" fillId="0" borderId="13" xfId="1" applyNumberFormat="1" applyFill="1" applyBorder="1" applyAlignment="1" applyProtection="1">
      <alignment horizontal="left"/>
    </xf>
    <xf numFmtId="167" fontId="17" fillId="3" borderId="3" xfId="0" applyNumberFormat="1" applyFont="1" applyFill="1" applyBorder="1" applyAlignment="1" applyProtection="1">
      <alignment horizontal="center"/>
    </xf>
    <xf numFmtId="37" fontId="17" fillId="3" borderId="3" xfId="0" applyNumberFormat="1" applyFont="1" applyFill="1" applyBorder="1" applyAlignment="1" applyProtection="1">
      <alignment horizontal="center"/>
    </xf>
    <xf numFmtId="169" fontId="2" fillId="3" borderId="0" xfId="1" applyNumberFormat="1" applyFill="1" applyAlignment="1" applyProtection="1"/>
    <xf numFmtId="167" fontId="7" fillId="5" borderId="9" xfId="0" applyNumberFormat="1" applyFont="1" applyFill="1" applyBorder="1" applyAlignment="1" applyProtection="1"/>
    <xf numFmtId="3" fontId="0" fillId="0" borderId="13" xfId="2" applyNumberFormat="1" applyFont="1" applyFill="1" applyBorder="1"/>
    <xf numFmtId="169" fontId="5" fillId="5" borderId="10" xfId="0" applyFont="1" applyFill="1" applyBorder="1"/>
    <xf numFmtId="173" fontId="6" fillId="7" borderId="13" xfId="0" applyNumberFormat="1" applyFont="1" applyFill="1" applyBorder="1" applyAlignment="1">
      <alignment vertical="top"/>
    </xf>
    <xf numFmtId="169" fontId="0" fillId="0" borderId="2" xfId="0" applyFill="1" applyBorder="1"/>
    <xf numFmtId="171" fontId="6" fillId="0" borderId="11" xfId="0" applyNumberFormat="1" applyFont="1" applyFill="1" applyBorder="1" applyProtection="1"/>
    <xf numFmtId="171" fontId="5" fillId="0" borderId="7" xfId="0" applyNumberFormat="1" applyFont="1" applyFill="1" applyBorder="1" applyProtection="1"/>
    <xf numFmtId="171" fontId="5" fillId="0" borderId="14" xfId="0" applyNumberFormat="1" applyFont="1" applyFill="1" applyBorder="1" applyProtection="1"/>
    <xf numFmtId="171" fontId="6" fillId="0" borderId="9" xfId="0" applyNumberFormat="1" applyFont="1" applyFill="1" applyBorder="1" applyProtection="1"/>
    <xf numFmtId="171" fontId="5" fillId="0" borderId="9" xfId="0" applyNumberFormat="1" applyFont="1" applyFill="1" applyBorder="1" applyProtection="1"/>
    <xf numFmtId="173" fontId="6" fillId="7" borderId="9" xfId="0" applyNumberFormat="1" applyFont="1" applyFill="1" applyBorder="1" applyAlignment="1">
      <alignment vertical="center"/>
    </xf>
    <xf numFmtId="169" fontId="5" fillId="5" borderId="0" xfId="0" applyFont="1" applyFill="1" applyBorder="1" applyAlignment="1">
      <alignment vertical="top"/>
    </xf>
    <xf numFmtId="3" fontId="0" fillId="0" borderId="13" xfId="2" applyNumberFormat="1" applyFont="1" applyFill="1" applyBorder="1" applyAlignment="1" applyProtection="1">
      <alignment horizontal="right"/>
    </xf>
    <xf numFmtId="3" fontId="0" fillId="0" borderId="14" xfId="2" applyNumberFormat="1" applyFont="1" applyFill="1" applyBorder="1" applyAlignment="1" applyProtection="1">
      <alignment horizontal="right"/>
    </xf>
    <xf numFmtId="171" fontId="5" fillId="6" borderId="15" xfId="0" applyNumberFormat="1" applyFont="1" applyFill="1" applyBorder="1" applyProtection="1"/>
    <xf numFmtId="177" fontId="6" fillId="0" borderId="3" xfId="2" applyNumberFormat="1" applyFont="1" applyFill="1" applyBorder="1"/>
    <xf numFmtId="176" fontId="6" fillId="0" borderId="9" xfId="2" applyNumberFormat="1" applyFont="1" applyFill="1" applyBorder="1"/>
    <xf numFmtId="171" fontId="5" fillId="0" borderId="9" xfId="2" applyNumberFormat="1" applyFont="1" applyFill="1" applyBorder="1"/>
    <xf numFmtId="176" fontId="6" fillId="0" borderId="10" xfId="2" applyNumberFormat="1" applyFont="1" applyFill="1" applyBorder="1"/>
    <xf numFmtId="171" fontId="3" fillId="0" borderId="3" xfId="0" applyNumberFormat="1" applyFont="1" applyFill="1" applyBorder="1"/>
    <xf numFmtId="169" fontId="5" fillId="5" borderId="9" xfId="0" applyFont="1" applyFill="1" applyBorder="1" applyAlignment="1">
      <alignment vertical="top"/>
    </xf>
    <xf numFmtId="169" fontId="5" fillId="6" borderId="8" xfId="0" applyFont="1" applyFill="1" applyBorder="1"/>
    <xf numFmtId="169" fontId="5" fillId="6" borderId="9" xfId="0" applyFont="1" applyFill="1" applyBorder="1"/>
    <xf numFmtId="169" fontId="5" fillId="6" borderId="10" xfId="0" applyFont="1" applyFill="1" applyBorder="1"/>
    <xf numFmtId="169" fontId="18" fillId="0" borderId="0" xfId="1" applyNumberFormat="1" applyFont="1" applyAlignment="1" applyProtection="1"/>
    <xf numFmtId="169" fontId="12" fillId="0" borderId="0" xfId="0" applyFont="1" applyFill="1"/>
    <xf numFmtId="169" fontId="19" fillId="0" borderId="0" xfId="0" applyFont="1" applyFill="1" applyBorder="1" applyAlignment="1">
      <alignment horizontal="left"/>
    </xf>
    <xf numFmtId="169" fontId="11" fillId="0" borderId="0" xfId="0" applyFont="1" applyFill="1"/>
    <xf numFmtId="0" fontId="4" fillId="3" borderId="0" xfId="1" applyFont="1" applyFill="1" applyAlignment="1" applyProtection="1"/>
    <xf numFmtId="169" fontId="5" fillId="3" borderId="0" xfId="0" applyFont="1" applyFill="1" applyBorder="1" applyAlignment="1"/>
    <xf numFmtId="173" fontId="11" fillId="3" borderId="0" xfId="0" applyNumberFormat="1" applyFont="1" applyFill="1" applyAlignment="1">
      <alignment horizontal="right"/>
    </xf>
    <xf numFmtId="167" fontId="20" fillId="9" borderId="1" xfId="0" applyNumberFormat="1" applyFont="1" applyFill="1" applyBorder="1" applyAlignment="1" applyProtection="1">
      <alignment horizontal="center" vertical="center"/>
    </xf>
    <xf numFmtId="167" fontId="20" fillId="9" borderId="1" xfId="0" applyNumberFormat="1" applyFont="1" applyFill="1" applyBorder="1" applyAlignment="1" applyProtection="1">
      <alignment vertical="center"/>
    </xf>
    <xf numFmtId="167" fontId="20" fillId="9" borderId="2" xfId="0" applyNumberFormat="1" applyFont="1" applyFill="1" applyBorder="1" applyAlignment="1" applyProtection="1">
      <alignment vertical="center"/>
    </xf>
    <xf numFmtId="167" fontId="6" fillId="8" borderId="15" xfId="0" applyNumberFormat="1" applyFont="1" applyFill="1" applyBorder="1" applyAlignment="1" applyProtection="1">
      <alignment horizontal="left"/>
    </xf>
    <xf numFmtId="167" fontId="5" fillId="8" borderId="13" xfId="0" applyNumberFormat="1" applyFont="1" applyFill="1" applyBorder="1" applyAlignment="1" applyProtection="1">
      <alignment horizontal="left"/>
    </xf>
    <xf numFmtId="167" fontId="5" fillId="8" borderId="15" xfId="0" applyNumberFormat="1" applyFont="1" applyFill="1" applyBorder="1" applyAlignment="1" applyProtection="1">
      <alignment horizontal="left"/>
    </xf>
    <xf numFmtId="167" fontId="5" fillId="8" borderId="14" xfId="0" applyNumberFormat="1" applyFont="1" applyFill="1" applyBorder="1" applyAlignment="1" applyProtection="1">
      <alignment horizontal="left"/>
    </xf>
    <xf numFmtId="169" fontId="11" fillId="8" borderId="15" xfId="0" applyFont="1" applyFill="1" applyBorder="1"/>
    <xf numFmtId="167" fontId="20" fillId="9" borderId="7" xfId="0" applyNumberFormat="1" applyFont="1" applyFill="1" applyBorder="1" applyAlignment="1" applyProtection="1">
      <alignment vertical="center"/>
    </xf>
    <xf numFmtId="167" fontId="20" fillId="9" borderId="9" xfId="0" applyNumberFormat="1" applyFont="1" applyFill="1" applyBorder="1" applyAlignment="1" applyProtection="1">
      <alignment vertical="center"/>
    </xf>
    <xf numFmtId="169" fontId="21" fillId="8" borderId="13" xfId="0" applyFont="1" applyFill="1" applyBorder="1"/>
    <xf numFmtId="169" fontId="21" fillId="8" borderId="14" xfId="0" applyFont="1" applyFill="1" applyBorder="1"/>
    <xf numFmtId="169" fontId="5" fillId="0" borderId="0" xfId="0" applyFont="1" applyFill="1" applyBorder="1" applyAlignment="1"/>
    <xf numFmtId="167" fontId="7" fillId="5" borderId="0" xfId="0" applyNumberFormat="1" applyFont="1" applyFill="1" applyBorder="1" applyAlignment="1" applyProtection="1">
      <alignment vertical="center"/>
    </xf>
    <xf numFmtId="167" fontId="7" fillId="5" borderId="9" xfId="0" applyNumberFormat="1" applyFont="1" applyFill="1" applyBorder="1" applyAlignment="1" applyProtection="1">
      <alignment vertical="center"/>
    </xf>
    <xf numFmtId="167" fontId="7" fillId="5" borderId="2" xfId="0" applyNumberFormat="1" applyFont="1" applyFill="1" applyBorder="1" applyAlignment="1" applyProtection="1">
      <alignment vertical="center"/>
    </xf>
    <xf numFmtId="167" fontId="7" fillId="5" borderId="10" xfId="0" applyNumberFormat="1" applyFont="1" applyFill="1" applyBorder="1" applyAlignment="1" applyProtection="1">
      <alignment vertical="center"/>
    </xf>
    <xf numFmtId="167" fontId="5" fillId="8" borderId="13" xfId="0" quotePrefix="1" applyNumberFormat="1" applyFont="1" applyFill="1" applyBorder="1" applyAlignment="1" applyProtection="1">
      <alignment horizontal="left" indent="2"/>
    </xf>
    <xf numFmtId="167" fontId="6" fillId="5" borderId="3" xfId="0" applyNumberFormat="1" applyFont="1" applyFill="1" applyBorder="1" applyAlignment="1" applyProtection="1">
      <alignment horizontal="center" vertical="center"/>
    </xf>
    <xf numFmtId="167" fontId="6" fillId="5" borderId="11" xfId="0" applyNumberFormat="1" applyFont="1" applyFill="1" applyBorder="1" applyAlignment="1" applyProtection="1">
      <alignment horizontal="left" indent="6"/>
    </xf>
    <xf numFmtId="169" fontId="5" fillId="5" borderId="7" xfId="0" applyFont="1" applyFill="1" applyBorder="1" applyAlignment="1">
      <alignment horizontal="left" indent="6"/>
    </xf>
    <xf numFmtId="169" fontId="5" fillId="5" borderId="12" xfId="0" applyFont="1" applyFill="1" applyBorder="1" applyAlignment="1">
      <alignment horizontal="left" indent="6"/>
    </xf>
    <xf numFmtId="169" fontId="21" fillId="8" borderId="15" xfId="0" applyFont="1" applyFill="1" applyBorder="1"/>
    <xf numFmtId="169" fontId="6" fillId="5" borderId="8" xfId="0" applyFont="1" applyFill="1" applyBorder="1" applyAlignment="1">
      <alignment horizontal="right" vertical="top"/>
    </xf>
    <xf numFmtId="169" fontId="5" fillId="5" borderId="1" xfId="0" applyFont="1" applyFill="1" applyBorder="1" applyAlignment="1">
      <alignment horizontal="right" vertical="top"/>
    </xf>
    <xf numFmtId="169" fontId="5" fillId="5" borderId="8" xfId="0" applyFont="1" applyFill="1" applyBorder="1" applyAlignment="1">
      <alignment horizontal="right" vertical="top"/>
    </xf>
    <xf numFmtId="169" fontId="5" fillId="5" borderId="2" xfId="0" applyFont="1" applyFill="1" applyBorder="1" applyAlignment="1">
      <alignment vertical="top"/>
    </xf>
    <xf numFmtId="169" fontId="5" fillId="5" borderId="10" xfId="0" applyFont="1" applyFill="1" applyBorder="1" applyAlignment="1">
      <alignment vertical="top"/>
    </xf>
    <xf numFmtId="167" fontId="2" fillId="6" borderId="7" xfId="1" applyNumberFormat="1" applyFont="1" applyFill="1" applyBorder="1" applyAlignment="1" applyProtection="1">
      <alignment horizontal="left"/>
    </xf>
    <xf numFmtId="169" fontId="22" fillId="6" borderId="0" xfId="0" applyFont="1" applyFill="1" applyBorder="1" applyAlignment="1">
      <alignment horizontal="fill"/>
    </xf>
    <xf numFmtId="169" fontId="22" fillId="6" borderId="0" xfId="0" applyFont="1" applyFill="1" applyBorder="1"/>
    <xf numFmtId="165" fontId="3" fillId="6" borderId="0" xfId="3" applyFont="1" applyFill="1" applyBorder="1" applyAlignment="1">
      <alignment horizontal="center"/>
    </xf>
    <xf numFmtId="169" fontId="3" fillId="6" borderId="0" xfId="0" applyFont="1" applyFill="1" applyBorder="1"/>
    <xf numFmtId="169" fontId="22" fillId="6" borderId="1" xfId="0" applyFont="1" applyFill="1" applyBorder="1"/>
    <xf numFmtId="169" fontId="22" fillId="6" borderId="0" xfId="0" applyFont="1" applyFill="1"/>
    <xf numFmtId="169" fontId="22" fillId="0" borderId="0" xfId="0" applyFont="1"/>
    <xf numFmtId="169" fontId="3" fillId="6" borderId="0" xfId="0" applyFont="1" applyFill="1" applyBorder="1" applyAlignment="1">
      <alignment horizontal="center"/>
    </xf>
    <xf numFmtId="167" fontId="2" fillId="5" borderId="0" xfId="1" applyNumberFormat="1" applyFont="1" applyFill="1" applyBorder="1" applyAlignment="1" applyProtection="1">
      <alignment horizontal="left"/>
    </xf>
    <xf numFmtId="169" fontId="22" fillId="5" borderId="0" xfId="0" applyFont="1" applyFill="1" applyBorder="1" applyAlignment="1">
      <alignment horizontal="fill"/>
    </xf>
    <xf numFmtId="169" fontId="22" fillId="5" borderId="0" xfId="0" applyFont="1" applyFill="1" applyBorder="1"/>
    <xf numFmtId="165" fontId="3" fillId="5" borderId="0" xfId="3" applyFont="1" applyFill="1" applyBorder="1" applyAlignment="1">
      <alignment horizontal="center"/>
    </xf>
    <xf numFmtId="169" fontId="3" fillId="5" borderId="0" xfId="0" applyFont="1" applyFill="1" applyBorder="1"/>
    <xf numFmtId="169" fontId="3" fillId="5" borderId="0" xfId="0" applyFont="1" applyFill="1" applyBorder="1" applyAlignment="1">
      <alignment horizontal="right"/>
    </xf>
    <xf numFmtId="169" fontId="3" fillId="5" borderId="1" xfId="0" applyFont="1" applyFill="1" applyBorder="1" applyAlignment="1">
      <alignment horizontal="right" vertical="top"/>
    </xf>
    <xf numFmtId="169" fontId="3" fillId="5" borderId="8" xfId="0" applyFont="1" applyFill="1" applyBorder="1" applyAlignment="1">
      <alignment horizontal="right" vertical="top"/>
    </xf>
    <xf numFmtId="169" fontId="22" fillId="0" borderId="0" xfId="0" applyFont="1" applyBorder="1"/>
    <xf numFmtId="167" fontId="23" fillId="5" borderId="0" xfId="0" applyNumberFormat="1" applyFont="1" applyFill="1" applyBorder="1" applyAlignment="1" applyProtection="1"/>
    <xf numFmtId="169" fontId="3" fillId="5" borderId="0" xfId="0" applyFont="1" applyFill="1" applyBorder="1" applyAlignment="1">
      <alignment horizontal="center"/>
    </xf>
    <xf numFmtId="169" fontId="3" fillId="5" borderId="0" xfId="0" applyFont="1" applyFill="1" applyBorder="1" applyAlignment="1">
      <alignment vertical="top"/>
    </xf>
    <xf numFmtId="169" fontId="3" fillId="5" borderId="9" xfId="0" applyFont="1" applyFill="1" applyBorder="1" applyAlignment="1">
      <alignment vertical="top"/>
    </xf>
    <xf numFmtId="169" fontId="22" fillId="5" borderId="0" xfId="0" applyFont="1" applyFill="1" applyBorder="1" applyAlignment="1">
      <alignment horizontal="center"/>
    </xf>
    <xf numFmtId="167" fontId="23" fillId="5" borderId="0" xfId="0" applyNumberFormat="1" applyFont="1" applyFill="1" applyBorder="1" applyAlignment="1" applyProtection="1">
      <alignment horizontal="center"/>
    </xf>
    <xf numFmtId="169" fontId="3" fillId="5" borderId="2" xfId="0" applyFont="1" applyFill="1" applyBorder="1" applyAlignment="1">
      <alignment vertical="top"/>
    </xf>
    <xf numFmtId="169" fontId="3" fillId="5" borderId="10" xfId="0" applyFont="1" applyFill="1" applyBorder="1" applyAlignment="1">
      <alignment vertical="top"/>
    </xf>
    <xf numFmtId="167" fontId="3" fillId="7" borderId="9" xfId="0" applyNumberFormat="1" applyFont="1" applyFill="1" applyBorder="1" applyAlignment="1" applyProtection="1">
      <alignment horizontal="center"/>
    </xf>
    <xf numFmtId="167" fontId="3" fillId="7" borderId="9" xfId="0" applyNumberFormat="1" applyFont="1" applyFill="1" applyBorder="1" applyAlignment="1" applyProtection="1">
      <alignment horizontal="left"/>
    </xf>
    <xf numFmtId="167" fontId="3" fillId="0" borderId="9" xfId="0" applyNumberFormat="1" applyFont="1" applyFill="1" applyBorder="1" applyAlignment="1" applyProtection="1">
      <alignment horizontal="left"/>
    </xf>
    <xf numFmtId="171" fontId="22" fillId="0" borderId="13" xfId="2" applyNumberFormat="1" applyFont="1" applyFill="1" applyBorder="1"/>
    <xf numFmtId="171" fontId="3" fillId="0" borderId="13" xfId="2" applyNumberFormat="1" applyFont="1" applyFill="1" applyBorder="1"/>
    <xf numFmtId="178" fontId="22" fillId="0" borderId="13" xfId="0" applyNumberFormat="1" applyFont="1" applyFill="1" applyBorder="1" applyAlignment="1">
      <alignment horizontal="center"/>
    </xf>
    <xf numFmtId="178" fontId="3" fillId="0" borderId="13" xfId="0" applyNumberFormat="1" applyFont="1" applyFill="1" applyBorder="1" applyAlignment="1">
      <alignment horizontal="center"/>
    </xf>
    <xf numFmtId="164" fontId="3" fillId="0" borderId="13" xfId="0" applyNumberFormat="1" applyFont="1" applyFill="1" applyBorder="1" applyAlignment="1">
      <alignment horizontal="right"/>
    </xf>
    <xf numFmtId="169" fontId="22" fillId="0" borderId="0" xfId="0" applyFont="1" applyFill="1" applyBorder="1"/>
    <xf numFmtId="167" fontId="22" fillId="0" borderId="13" xfId="0" applyNumberFormat="1" applyFont="1" applyBorder="1" applyAlignment="1" applyProtection="1">
      <alignment horizontal="left"/>
    </xf>
    <xf numFmtId="171" fontId="22" fillId="0" borderId="13" xfId="2" applyNumberFormat="1" applyFont="1" applyFill="1" applyBorder="1" applyAlignment="1" applyProtection="1">
      <alignment horizontal="right"/>
    </xf>
    <xf numFmtId="164" fontId="22" fillId="0" borderId="13" xfId="0" applyNumberFormat="1" applyFont="1" applyFill="1" applyBorder="1" applyAlignment="1">
      <alignment horizontal="right"/>
    </xf>
    <xf numFmtId="179" fontId="22" fillId="0" borderId="13" xfId="0" applyNumberFormat="1" applyFont="1" applyFill="1" applyBorder="1" applyAlignment="1">
      <alignment horizontal="right"/>
    </xf>
    <xf numFmtId="164" fontId="22" fillId="0" borderId="13" xfId="0" applyNumberFormat="1" applyFont="1" applyFill="1" applyBorder="1" applyAlignment="1">
      <alignment horizontal="center"/>
    </xf>
    <xf numFmtId="179" fontId="22" fillId="0" borderId="13" xfId="0" applyNumberFormat="1" applyFont="1" applyFill="1" applyBorder="1" applyAlignment="1">
      <alignment horizontal="center"/>
    </xf>
    <xf numFmtId="171" fontId="22" fillId="0" borderId="13" xfId="2" applyNumberFormat="1" applyFont="1" applyFill="1" applyBorder="1" applyProtection="1"/>
    <xf numFmtId="1" fontId="3" fillId="0" borderId="13" xfId="0" applyNumberFormat="1" applyFont="1" applyFill="1" applyBorder="1" applyAlignment="1">
      <alignment horizontal="right"/>
    </xf>
    <xf numFmtId="179" fontId="3" fillId="0" borderId="13" xfId="0" applyNumberFormat="1" applyFont="1" applyFill="1" applyBorder="1" applyAlignment="1">
      <alignment horizontal="center"/>
    </xf>
    <xf numFmtId="181" fontId="3" fillId="0" borderId="13" xfId="0" applyNumberFormat="1" applyFont="1" applyFill="1" applyBorder="1" applyAlignment="1">
      <alignment horizontal="center"/>
    </xf>
    <xf numFmtId="179" fontId="3" fillId="0" borderId="13" xfId="0" applyNumberFormat="1" applyFont="1" applyFill="1" applyBorder="1" applyAlignment="1">
      <alignment horizontal="right"/>
    </xf>
    <xf numFmtId="181" fontId="22" fillId="0" borderId="13" xfId="0" applyNumberFormat="1" applyFont="1" applyFill="1" applyBorder="1" applyAlignment="1">
      <alignment horizontal="center"/>
    </xf>
    <xf numFmtId="1" fontId="22" fillId="0" borderId="13" xfId="0" applyNumberFormat="1" applyFont="1" applyFill="1" applyBorder="1" applyAlignment="1">
      <alignment horizontal="right"/>
    </xf>
    <xf numFmtId="182" fontId="3" fillId="0" borderId="13" xfId="0" applyNumberFormat="1" applyFont="1" applyFill="1" applyBorder="1" applyAlignment="1">
      <alignment horizontal="right"/>
    </xf>
    <xf numFmtId="167" fontId="3" fillId="0" borderId="13" xfId="0" applyNumberFormat="1" applyFont="1" applyBorder="1" applyAlignment="1" applyProtection="1">
      <alignment horizontal="left"/>
    </xf>
    <xf numFmtId="171" fontId="3" fillId="0" borderId="13" xfId="2" applyNumberFormat="1" applyFont="1" applyFill="1" applyBorder="1" applyAlignment="1" applyProtection="1">
      <alignment horizontal="right"/>
    </xf>
    <xf numFmtId="164" fontId="3" fillId="6" borderId="13" xfId="0" applyNumberFormat="1" applyFont="1" applyFill="1" applyBorder="1" applyAlignment="1">
      <alignment horizontal="right"/>
    </xf>
    <xf numFmtId="178" fontId="22" fillId="0" borderId="13" xfId="0" applyNumberFormat="1" applyFont="1" applyFill="1" applyBorder="1" applyAlignment="1">
      <alignment horizontal="right"/>
    </xf>
    <xf numFmtId="164" fontId="3" fillId="0" borderId="13" xfId="0" applyNumberFormat="1" applyFont="1" applyFill="1" applyBorder="1" applyAlignment="1">
      <alignment horizontal="center"/>
    </xf>
    <xf numFmtId="1" fontId="22" fillId="0" borderId="13" xfId="0" applyNumberFormat="1" applyFont="1" applyFill="1" applyBorder="1" applyAlignment="1">
      <alignment horizontal="center"/>
    </xf>
    <xf numFmtId="167" fontId="22" fillId="0" borderId="9" xfId="0" applyNumberFormat="1" applyFont="1" applyFill="1" applyBorder="1" applyAlignment="1" applyProtection="1">
      <alignment horizontal="left"/>
    </xf>
    <xf numFmtId="171" fontId="22" fillId="0" borderId="14" xfId="2" applyNumberFormat="1" applyFont="1" applyFill="1" applyBorder="1"/>
    <xf numFmtId="169" fontId="3" fillId="0" borderId="10" xfId="0" applyFont="1" applyFill="1" applyBorder="1" applyAlignment="1">
      <alignment horizontal="left"/>
    </xf>
    <xf numFmtId="171" fontId="3" fillId="0" borderId="4" xfId="2" applyNumberFormat="1" applyFont="1" applyFill="1" applyBorder="1"/>
    <xf numFmtId="171" fontId="3" fillId="0" borderId="3" xfId="2" applyNumberFormat="1" applyFont="1" applyFill="1" applyBorder="1"/>
    <xf numFmtId="3" fontId="3" fillId="0" borderId="3" xfId="2" applyNumberFormat="1" applyFont="1" applyFill="1" applyBorder="1"/>
    <xf numFmtId="3" fontId="22" fillId="0" borderId="3" xfId="2" applyNumberFormat="1" applyFont="1" applyFill="1" applyBorder="1"/>
    <xf numFmtId="171" fontId="22" fillId="0" borderId="3" xfId="2" applyNumberFormat="1" applyFont="1" applyFill="1" applyBorder="1"/>
    <xf numFmtId="169" fontId="3" fillId="0" borderId="0" xfId="0" applyFont="1" applyFill="1" applyBorder="1" applyAlignment="1">
      <alignment horizontal="left"/>
    </xf>
    <xf numFmtId="169" fontId="23" fillId="5" borderId="1" xfId="0" applyFont="1" applyFill="1" applyBorder="1" applyAlignment="1"/>
    <xf numFmtId="169" fontId="22" fillId="5" borderId="1" xfId="0" applyFont="1" applyFill="1" applyBorder="1"/>
    <xf numFmtId="169" fontId="23" fillId="5" borderId="1" xfId="0" applyFont="1" applyFill="1" applyBorder="1" applyAlignment="1">
      <alignment horizontal="center"/>
    </xf>
    <xf numFmtId="172" fontId="22" fillId="5" borderId="1" xfId="0" applyNumberFormat="1" applyFont="1" applyFill="1" applyBorder="1" applyProtection="1"/>
    <xf numFmtId="37" fontId="22" fillId="5" borderId="1" xfId="0" applyNumberFormat="1" applyFont="1" applyFill="1" applyBorder="1" applyProtection="1"/>
    <xf numFmtId="169" fontId="22" fillId="5" borderId="9" xfId="0" applyFont="1" applyFill="1" applyBorder="1"/>
    <xf numFmtId="169" fontId="22" fillId="5" borderId="13" xfId="0" applyFont="1" applyFill="1" applyBorder="1" applyAlignment="1"/>
    <xf numFmtId="169" fontId="22" fillId="5" borderId="15" xfId="0" applyFont="1" applyFill="1" applyBorder="1" applyAlignment="1"/>
    <xf numFmtId="169" fontId="3" fillId="5" borderId="2" xfId="0" applyFont="1" applyFill="1" applyBorder="1" applyAlignment="1"/>
    <xf numFmtId="169" fontId="22" fillId="5" borderId="2" xfId="0" applyFont="1" applyFill="1" applyBorder="1"/>
    <xf numFmtId="169" fontId="3" fillId="5" borderId="2" xfId="0" applyFont="1" applyFill="1" applyBorder="1" applyAlignment="1">
      <alignment horizontal="center"/>
    </xf>
    <xf numFmtId="37" fontId="22" fillId="5" borderId="2" xfId="0" applyNumberFormat="1" applyFont="1" applyFill="1" applyBorder="1" applyProtection="1"/>
    <xf numFmtId="170" fontId="22" fillId="5" borderId="2" xfId="2" applyNumberFormat="1" applyFont="1" applyFill="1" applyBorder="1" applyProtection="1"/>
    <xf numFmtId="169" fontId="22" fillId="5" borderId="10" xfId="0" applyFont="1" applyFill="1" applyBorder="1"/>
    <xf numFmtId="169" fontId="22" fillId="5" borderId="14" xfId="0" applyFont="1" applyFill="1" applyBorder="1"/>
    <xf numFmtId="169" fontId="22" fillId="5" borderId="14" xfId="0" applyFont="1" applyFill="1" applyBorder="1" applyAlignment="1"/>
    <xf numFmtId="167" fontId="3" fillId="7" borderId="8" xfId="0" applyNumberFormat="1" applyFont="1" applyFill="1" applyBorder="1" applyAlignment="1" applyProtection="1">
      <alignment horizontal="right"/>
    </xf>
    <xf numFmtId="169" fontId="22" fillId="0" borderId="15" xfId="0" applyFont="1" applyFill="1" applyBorder="1"/>
    <xf numFmtId="169" fontId="22" fillId="0" borderId="13" xfId="0" applyFont="1" applyFill="1" applyBorder="1"/>
    <xf numFmtId="169" fontId="22" fillId="0" borderId="9" xfId="0" applyFont="1" applyFill="1" applyBorder="1"/>
    <xf numFmtId="183" fontId="22" fillId="0" borderId="13" xfId="0" applyNumberFormat="1" applyFont="1" applyFill="1" applyBorder="1" applyAlignment="1">
      <alignment horizontal="right"/>
    </xf>
    <xf numFmtId="169" fontId="22" fillId="0" borderId="0" xfId="0" applyFont="1" applyFill="1"/>
    <xf numFmtId="2" fontId="22" fillId="0" borderId="14" xfId="0" applyNumberFormat="1" applyFont="1" applyFill="1" applyBorder="1" applyAlignment="1">
      <alignment horizontal="center" vertical="center"/>
    </xf>
    <xf numFmtId="2" fontId="3" fillId="0" borderId="14" xfId="0" applyNumberFormat="1" applyFont="1" applyFill="1" applyBorder="1" applyAlignment="1">
      <alignment horizontal="center" vertical="center"/>
    </xf>
    <xf numFmtId="169" fontId="3" fillId="0" borderId="7" xfId="0" applyFont="1" applyFill="1" applyBorder="1" applyAlignment="1">
      <alignment horizontal="left"/>
    </xf>
    <xf numFmtId="169" fontId="22" fillId="0" borderId="7" xfId="0" applyFont="1" applyFill="1" applyBorder="1"/>
    <xf numFmtId="169" fontId="22" fillId="0" borderId="8" xfId="0" applyFont="1" applyFill="1" applyBorder="1"/>
    <xf numFmtId="3" fontId="22" fillId="0" borderId="13" xfId="2" applyNumberFormat="1" applyFont="1" applyFill="1" applyBorder="1"/>
    <xf numFmtId="169" fontId="22" fillId="0" borderId="12" xfId="0" applyFont="1" applyFill="1" applyBorder="1"/>
    <xf numFmtId="169" fontId="22" fillId="0" borderId="2" xfId="0" applyFont="1" applyFill="1" applyBorder="1"/>
    <xf numFmtId="169" fontId="22" fillId="0" borderId="10" xfId="0" applyFont="1" applyFill="1" applyBorder="1"/>
    <xf numFmtId="169" fontId="22" fillId="0" borderId="14" xfId="0" applyFont="1" applyFill="1" applyBorder="1"/>
    <xf numFmtId="3" fontId="22" fillId="0" borderId="14" xfId="2" applyNumberFormat="1" applyFont="1" applyFill="1" applyBorder="1"/>
    <xf numFmtId="169" fontId="22" fillId="0" borderId="1" xfId="0" applyFont="1" applyFill="1" applyBorder="1"/>
    <xf numFmtId="3" fontId="22" fillId="0" borderId="0" xfId="2" applyNumberFormat="1" applyFont="1" applyFill="1" applyBorder="1" applyAlignment="1" applyProtection="1">
      <alignment horizontal="right"/>
    </xf>
    <xf numFmtId="3" fontId="22" fillId="0" borderId="0" xfId="2" applyNumberFormat="1" applyFont="1" applyFill="1" applyBorder="1"/>
    <xf numFmtId="169" fontId="24" fillId="0" borderId="0" xfId="0" applyFont="1" applyFill="1" applyBorder="1"/>
    <xf numFmtId="3" fontId="22" fillId="0" borderId="0" xfId="2" applyNumberFormat="1" applyFont="1" applyFill="1" applyBorder="1" applyProtection="1"/>
    <xf numFmtId="180" fontId="22" fillId="0" borderId="0" xfId="0" applyNumberFormat="1" applyFont="1" applyFill="1"/>
    <xf numFmtId="9" fontId="22" fillId="0" borderId="0" xfId="4" applyFont="1" applyFill="1" applyBorder="1"/>
    <xf numFmtId="179" fontId="22" fillId="0" borderId="0" xfId="0" applyNumberFormat="1" applyFont="1" applyFill="1"/>
    <xf numFmtId="3" fontId="22" fillId="0" borderId="0" xfId="2" applyNumberFormat="1" applyFont="1" applyBorder="1"/>
    <xf numFmtId="3" fontId="22" fillId="0" borderId="0" xfId="2" applyNumberFormat="1" applyFont="1" applyBorder="1" applyProtection="1"/>
    <xf numFmtId="3" fontId="22" fillId="0" borderId="0" xfId="2" applyNumberFormat="1" applyFont="1" applyBorder="1" applyAlignment="1" applyProtection="1">
      <alignment horizontal="right"/>
    </xf>
    <xf numFmtId="3" fontId="22" fillId="0" borderId="0" xfId="0" applyNumberFormat="1" applyFont="1" applyBorder="1" applyAlignment="1" applyProtection="1">
      <alignment horizontal="fill"/>
    </xf>
    <xf numFmtId="3" fontId="22" fillId="0" borderId="0" xfId="0" applyNumberFormat="1" applyFont="1" applyBorder="1" applyProtection="1"/>
    <xf numFmtId="37" fontId="22" fillId="0" borderId="0" xfId="0" applyNumberFormat="1" applyFont="1" applyBorder="1" applyProtection="1"/>
    <xf numFmtId="170" fontId="22" fillId="0" borderId="0" xfId="2" applyNumberFormat="1" applyFont="1" applyBorder="1" applyProtection="1"/>
    <xf numFmtId="37" fontId="22" fillId="0" borderId="0" xfId="0" applyNumberFormat="1" applyFont="1" applyBorder="1" applyAlignment="1" applyProtection="1">
      <alignment horizontal="fill"/>
    </xf>
    <xf numFmtId="3" fontId="22" fillId="0" borderId="0" xfId="2" applyNumberFormat="1" applyFont="1" applyBorder="1" applyAlignment="1" applyProtection="1">
      <alignment horizontal="center"/>
    </xf>
    <xf numFmtId="3" fontId="22" fillId="0" borderId="0" xfId="2" applyNumberFormat="1" applyFont="1" applyBorder="1" applyAlignment="1">
      <alignment horizontal="right"/>
    </xf>
    <xf numFmtId="3" fontId="22" fillId="0" borderId="0" xfId="0" applyNumberFormat="1" applyFont="1" applyBorder="1" applyAlignment="1">
      <alignment horizontal="fill"/>
    </xf>
    <xf numFmtId="3" fontId="22" fillId="0" borderId="0" xfId="0" applyNumberFormat="1" applyFont="1" applyBorder="1"/>
    <xf numFmtId="3" fontId="22" fillId="0" borderId="1" xfId="0" applyNumberFormat="1" applyFont="1" applyBorder="1"/>
    <xf numFmtId="3" fontId="22" fillId="0" borderId="2" xfId="0" applyNumberFormat="1" applyFont="1" applyBorder="1"/>
    <xf numFmtId="169" fontId="22" fillId="4" borderId="0" xfId="0" applyFont="1" applyFill="1"/>
    <xf numFmtId="171" fontId="3" fillId="0" borderId="3" xfId="0" applyNumberFormat="1" applyFont="1" applyFill="1" applyBorder="1"/>
    <xf numFmtId="169" fontId="3" fillId="5" borderId="1" xfId="0" applyFont="1" applyFill="1" applyBorder="1" applyAlignment="1">
      <alignment horizontal="right" vertical="top"/>
    </xf>
    <xf numFmtId="169" fontId="3" fillId="5" borderId="1" xfId="0" applyFont="1" applyFill="1" applyBorder="1" applyAlignment="1">
      <alignment horizontal="right" vertical="top"/>
    </xf>
    <xf numFmtId="169" fontId="6" fillId="5" borderId="8" xfId="0" applyFont="1" applyFill="1" applyBorder="1" applyAlignment="1">
      <alignment horizontal="right"/>
    </xf>
    <xf numFmtId="169" fontId="3" fillId="5" borderId="1" xfId="0" applyFont="1" applyFill="1" applyBorder="1" applyAlignment="1">
      <alignment horizontal="right" vertical="top"/>
    </xf>
    <xf numFmtId="169" fontId="3" fillId="5" borderId="1" xfId="0" applyFont="1" applyFill="1" applyBorder="1" applyAlignment="1">
      <alignment horizontal="right" vertical="top"/>
    </xf>
    <xf numFmtId="169" fontId="3" fillId="5" borderId="1" xfId="0" applyFont="1" applyFill="1" applyBorder="1" applyAlignment="1">
      <alignment horizontal="right" vertical="top"/>
    </xf>
    <xf numFmtId="167" fontId="16" fillId="5" borderId="3" xfId="0" applyNumberFormat="1" applyFont="1" applyFill="1" applyBorder="1" applyAlignment="1" applyProtection="1">
      <alignment horizontal="center"/>
    </xf>
    <xf numFmtId="167" fontId="6" fillId="5" borderId="8" xfId="0" applyNumberFormat="1" applyFont="1" applyFill="1" applyBorder="1" applyAlignment="1" applyProtection="1">
      <alignment horizontal="center" vertical="center"/>
    </xf>
    <xf numFmtId="167" fontId="6" fillId="5" borderId="9" xfId="0" applyNumberFormat="1" applyFont="1" applyFill="1" applyBorder="1" applyAlignment="1" applyProtection="1">
      <alignment horizontal="center" vertical="center"/>
    </xf>
    <xf numFmtId="167" fontId="6" fillId="5" borderId="10" xfId="0" applyNumberFormat="1" applyFont="1" applyFill="1" applyBorder="1" applyAlignment="1" applyProtection="1">
      <alignment horizontal="center" vertical="center"/>
    </xf>
    <xf numFmtId="167" fontId="6" fillId="5" borderId="11" xfId="0" applyNumberFormat="1" applyFont="1" applyFill="1" applyBorder="1" applyAlignment="1" applyProtection="1">
      <alignment horizontal="center" vertical="center"/>
    </xf>
    <xf numFmtId="167" fontId="6" fillId="5" borderId="7" xfId="0" applyNumberFormat="1" applyFont="1" applyFill="1" applyBorder="1" applyAlignment="1" applyProtection="1">
      <alignment horizontal="center" vertical="center"/>
    </xf>
    <xf numFmtId="167" fontId="6" fillId="5" borderId="12" xfId="0" applyNumberFormat="1" applyFont="1" applyFill="1" applyBorder="1" applyAlignment="1" applyProtection="1">
      <alignment horizontal="center" vertical="center"/>
    </xf>
    <xf numFmtId="167" fontId="6" fillId="5" borderId="1" xfId="0" applyNumberFormat="1" applyFont="1" applyFill="1" applyBorder="1" applyAlignment="1" applyProtection="1">
      <alignment horizontal="center" vertical="center"/>
    </xf>
    <xf numFmtId="167" fontId="6" fillId="5" borderId="0" xfId="0" applyNumberFormat="1" applyFont="1" applyFill="1" applyBorder="1" applyAlignment="1" applyProtection="1">
      <alignment horizontal="center" vertical="center"/>
    </xf>
    <xf numFmtId="167" fontId="6" fillId="5" borderId="2" xfId="0" applyNumberFormat="1" applyFont="1" applyFill="1" applyBorder="1" applyAlignment="1" applyProtection="1">
      <alignment horizontal="center" vertical="center"/>
    </xf>
    <xf numFmtId="173" fontId="22" fillId="7" borderId="15" xfId="0" quotePrefix="1" applyNumberFormat="1" applyFont="1" applyFill="1" applyBorder="1" applyAlignment="1">
      <alignment horizontal="center" vertical="center"/>
    </xf>
    <xf numFmtId="173" fontId="22" fillId="7" borderId="13" xfId="0" quotePrefix="1" applyNumberFormat="1" applyFont="1" applyFill="1" applyBorder="1" applyAlignment="1">
      <alignment horizontal="center" vertical="center"/>
    </xf>
    <xf numFmtId="173" fontId="22" fillId="7" borderId="14" xfId="0" quotePrefix="1" applyNumberFormat="1" applyFont="1" applyFill="1" applyBorder="1" applyAlignment="1">
      <alignment horizontal="center" vertical="center"/>
    </xf>
    <xf numFmtId="167" fontId="23" fillId="5" borderId="1" xfId="0" applyNumberFormat="1" applyFont="1" applyFill="1" applyBorder="1" applyAlignment="1" applyProtection="1">
      <alignment horizontal="right" vertical="top"/>
    </xf>
    <xf numFmtId="167" fontId="23" fillId="5" borderId="0" xfId="0" applyNumberFormat="1" applyFont="1" applyFill="1" applyBorder="1" applyAlignment="1" applyProtection="1">
      <alignment horizontal="right" vertical="top"/>
    </xf>
    <xf numFmtId="167" fontId="23" fillId="5" borderId="2" xfId="0" applyNumberFormat="1" applyFont="1" applyFill="1" applyBorder="1" applyAlignment="1" applyProtection="1">
      <alignment horizontal="right" vertical="top"/>
    </xf>
    <xf numFmtId="169" fontId="3" fillId="5" borderId="1" xfId="0" applyFont="1" applyFill="1" applyBorder="1" applyAlignment="1">
      <alignment horizontal="right" vertical="top"/>
    </xf>
    <xf numFmtId="169" fontId="3" fillId="5" borderId="0" xfId="0" applyFont="1" applyFill="1" applyBorder="1" applyAlignment="1">
      <alignment horizontal="right" vertical="top"/>
    </xf>
    <xf numFmtId="169" fontId="3" fillId="5" borderId="2" xfId="0" applyFont="1" applyFill="1" applyBorder="1" applyAlignment="1">
      <alignment horizontal="right" vertical="top"/>
    </xf>
    <xf numFmtId="173" fontId="3" fillId="7" borderId="15" xfId="0" quotePrefix="1" applyNumberFormat="1" applyFont="1" applyFill="1" applyBorder="1" applyAlignment="1">
      <alignment horizontal="center" vertical="center"/>
    </xf>
    <xf numFmtId="173" fontId="3" fillId="7" borderId="13" xfId="0" quotePrefix="1" applyNumberFormat="1" applyFont="1" applyFill="1" applyBorder="1" applyAlignment="1">
      <alignment horizontal="center" vertical="center"/>
    </xf>
    <xf numFmtId="175" fontId="3" fillId="7" borderId="15" xfId="0" applyNumberFormat="1" applyFont="1" applyFill="1" applyBorder="1" applyAlignment="1">
      <alignment horizontal="center" vertical="center"/>
    </xf>
    <xf numFmtId="175" fontId="3" fillId="7" borderId="14" xfId="0" applyNumberFormat="1" applyFont="1" applyFill="1" applyBorder="1" applyAlignment="1">
      <alignment horizontal="center" vertical="center"/>
    </xf>
    <xf numFmtId="173" fontId="6" fillId="7" borderId="15" xfId="0" applyNumberFormat="1" applyFont="1" applyFill="1" applyBorder="1" applyAlignment="1">
      <alignment horizontal="center" vertical="top"/>
    </xf>
    <xf numFmtId="173" fontId="6" fillId="7" borderId="13" xfId="0" applyNumberFormat="1" applyFont="1" applyFill="1" applyBorder="1" applyAlignment="1">
      <alignment horizontal="center" vertical="top"/>
    </xf>
    <xf numFmtId="173" fontId="6" fillId="7" borderId="15" xfId="0" applyNumberFormat="1" applyFont="1" applyFill="1" applyBorder="1" applyAlignment="1">
      <alignment horizontal="center" vertical="center"/>
    </xf>
    <xf numFmtId="173" fontId="6" fillId="7" borderId="14" xfId="0" applyNumberFormat="1" applyFont="1" applyFill="1" applyBorder="1" applyAlignment="1">
      <alignment horizontal="center" vertical="center"/>
    </xf>
    <xf numFmtId="168" fontId="6" fillId="7" borderId="8" xfId="0" applyNumberFormat="1" applyFont="1" applyFill="1" applyBorder="1" applyAlignment="1" applyProtection="1">
      <alignment horizontal="center" vertical="center"/>
    </xf>
    <xf numFmtId="168" fontId="6" fillId="7" borderId="9" xfId="0" applyNumberFormat="1" applyFont="1" applyFill="1" applyBorder="1" applyAlignment="1" applyProtection="1">
      <alignment horizontal="center" vertical="center"/>
    </xf>
    <xf numFmtId="168" fontId="6" fillId="7" borderId="10" xfId="0" applyNumberFormat="1" applyFont="1" applyFill="1" applyBorder="1" applyAlignment="1" applyProtection="1">
      <alignment horizontal="center" vertical="center"/>
    </xf>
    <xf numFmtId="3" fontId="3" fillId="0" borderId="16" xfId="2" applyNumberFormat="1" applyFont="1" applyFill="1" applyBorder="1" applyAlignment="1" applyProtection="1">
      <alignment horizontal="center"/>
    </xf>
    <xf numFmtId="3" fontId="3" fillId="0" borderId="4" xfId="2" applyNumberFormat="1" applyFont="1" applyFill="1" applyBorder="1" applyAlignment="1" applyProtection="1">
      <alignment horizontal="center"/>
    </xf>
    <xf numFmtId="168" fontId="6" fillId="7" borderId="15" xfId="0" applyNumberFormat="1" applyFont="1" applyFill="1" applyBorder="1" applyAlignment="1" applyProtection="1">
      <alignment horizontal="center" vertical="center"/>
    </xf>
    <xf numFmtId="168" fontId="6" fillId="7" borderId="14" xfId="0" applyNumberFormat="1" applyFont="1" applyFill="1" applyBorder="1" applyAlignment="1" applyProtection="1">
      <alignment horizontal="center" vertical="center"/>
    </xf>
    <xf numFmtId="169" fontId="5" fillId="6" borderId="1" xfId="0" applyFont="1" applyFill="1" applyBorder="1" applyAlignment="1">
      <alignment horizontal="center"/>
    </xf>
    <xf numFmtId="169" fontId="5" fillId="6" borderId="0" xfId="0" applyFont="1" applyFill="1" applyBorder="1" applyAlignment="1">
      <alignment horizontal="center"/>
    </xf>
    <xf numFmtId="169" fontId="5" fillId="6" borderId="2" xfId="0" applyFont="1" applyFill="1" applyBorder="1" applyAlignment="1">
      <alignment horizontal="center"/>
    </xf>
    <xf numFmtId="167" fontId="6" fillId="5" borderId="0" xfId="0" applyNumberFormat="1" applyFont="1" applyFill="1" applyBorder="1" applyAlignment="1" applyProtection="1">
      <alignment horizontal="center"/>
    </xf>
    <xf numFmtId="171" fontId="22" fillId="0" borderId="9" xfId="2" applyNumberFormat="1" applyFont="1" applyFill="1" applyBorder="1" applyAlignment="1" applyProtection="1">
      <alignment horizontal="right"/>
    </xf>
    <xf numFmtId="169" fontId="22" fillId="0" borderId="0" xfId="0" applyFont="1" applyBorder="1" applyAlignment="1">
      <alignment horizontal="left"/>
    </xf>
    <xf numFmtId="3" fontId="6" fillId="0" borderId="14" xfId="2" applyNumberFormat="1" applyFont="1" applyFill="1" applyBorder="1" applyAlignment="1" applyProtection="1">
      <alignment horizontal="right"/>
    </xf>
    <xf numFmtId="3" fontId="6" fillId="0" borderId="3" xfId="2" applyNumberFormat="1" applyFont="1" applyFill="1" applyBorder="1" applyAlignment="1" applyProtection="1">
      <alignment horizontal="right"/>
    </xf>
    <xf numFmtId="171" fontId="6" fillId="0" borderId="3" xfId="0" applyNumberFormat="1" applyFont="1" applyFill="1" applyBorder="1" applyProtection="1"/>
    <xf numFmtId="176" fontId="6" fillId="0" borderId="3" xfId="2" applyNumberFormat="1" applyFont="1" applyFill="1" applyBorder="1"/>
    <xf numFmtId="176" fontId="6" fillId="0" borderId="4" xfId="2" applyNumberFormat="1" applyFont="1" applyFill="1" applyBorder="1"/>
  </cellXfs>
  <cellStyles count="5">
    <cellStyle name="Lien hypertexte" xfId="1" builtinId="8"/>
    <cellStyle name="Milliers" xfId="2" builtinId="3"/>
    <cellStyle name="Monétaire" xfId="3" builtinId="4"/>
    <cellStyle name="Normal" xfId="0" builtinId="0"/>
    <cellStyle name="Pourcentage" xfId="4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828675</xdr:colOff>
      <xdr:row>0</xdr:row>
      <xdr:rowOff>114300</xdr:rowOff>
    </xdr:from>
    <xdr:to>
      <xdr:col>1</xdr:col>
      <xdr:colOff>1657350</xdr:colOff>
      <xdr:row>2</xdr:row>
      <xdr:rowOff>161925</xdr:rowOff>
    </xdr:to>
    <xdr:pic>
      <xdr:nvPicPr>
        <xdr:cNvPr id="12380" name="Imag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114300"/>
          <a:ext cx="82867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828675</xdr:colOff>
      <xdr:row>1</xdr:row>
      <xdr:rowOff>114300</xdr:rowOff>
    </xdr:from>
    <xdr:to>
      <xdr:col>1</xdr:col>
      <xdr:colOff>1657350</xdr:colOff>
      <xdr:row>3</xdr:row>
      <xdr:rowOff>161925</xdr:rowOff>
    </xdr:to>
    <xdr:pic>
      <xdr:nvPicPr>
        <xdr:cNvPr id="3" name="Imag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114300"/>
          <a:ext cx="82867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38100</xdr:rowOff>
    </xdr:to>
    <xdr:sp macro="" textlink="">
      <xdr:nvSpPr>
        <xdr:cNvPr id="10212" name="Line 33"/>
        <xdr:cNvSpPr>
          <a:spLocks noChangeShapeType="1"/>
        </xdr:cNvSpPr>
      </xdr:nvSpPr>
      <xdr:spPr bwMode="auto">
        <a:xfrm>
          <a:off x="20240625" y="1276350"/>
          <a:ext cx="0" cy="38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48</xdr:row>
      <xdr:rowOff>0</xdr:rowOff>
    </xdr:from>
    <xdr:to>
      <xdr:col>22</xdr:col>
      <xdr:colOff>0</xdr:colOff>
      <xdr:row>48</xdr:row>
      <xdr:rowOff>38100</xdr:rowOff>
    </xdr:to>
    <xdr:sp macro="" textlink="">
      <xdr:nvSpPr>
        <xdr:cNvPr id="10213" name="Line 33"/>
        <xdr:cNvSpPr>
          <a:spLocks noChangeShapeType="1"/>
        </xdr:cNvSpPr>
      </xdr:nvSpPr>
      <xdr:spPr bwMode="auto">
        <a:xfrm>
          <a:off x="20240625" y="9753600"/>
          <a:ext cx="0" cy="38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5</xdr:row>
      <xdr:rowOff>0</xdr:rowOff>
    </xdr:from>
    <xdr:to>
      <xdr:col>22</xdr:col>
      <xdr:colOff>0</xdr:colOff>
      <xdr:row>5</xdr:row>
      <xdr:rowOff>38100</xdr:rowOff>
    </xdr:to>
    <xdr:sp macro="" textlink="">
      <xdr:nvSpPr>
        <xdr:cNvPr id="10214" name="Line 33"/>
        <xdr:cNvSpPr>
          <a:spLocks noChangeShapeType="1"/>
        </xdr:cNvSpPr>
      </xdr:nvSpPr>
      <xdr:spPr bwMode="auto">
        <a:xfrm>
          <a:off x="20240625" y="1076325"/>
          <a:ext cx="0" cy="38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47625</xdr:colOff>
      <xdr:row>48</xdr:row>
      <xdr:rowOff>47625</xdr:rowOff>
    </xdr:from>
    <xdr:to>
      <xdr:col>1</xdr:col>
      <xdr:colOff>47625</xdr:colOff>
      <xdr:row>49</xdr:row>
      <xdr:rowOff>190500</xdr:rowOff>
    </xdr:to>
    <xdr:cxnSp macro="">
      <xdr:nvCxnSpPr>
        <xdr:cNvPr id="10215" name="Connecteur droit 2"/>
        <xdr:cNvCxnSpPr>
          <a:cxnSpLocks noChangeShapeType="1"/>
        </xdr:cNvCxnSpPr>
      </xdr:nvCxnSpPr>
      <xdr:spPr bwMode="auto">
        <a:xfrm>
          <a:off x="47625" y="9801225"/>
          <a:ext cx="3505200" cy="34290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0</xdr:col>
      <xdr:colOff>0</xdr:colOff>
      <xdr:row>5</xdr:row>
      <xdr:rowOff>38100</xdr:rowOff>
    </xdr:from>
    <xdr:to>
      <xdr:col>1</xdr:col>
      <xdr:colOff>0</xdr:colOff>
      <xdr:row>6</xdr:row>
      <xdr:rowOff>171450</xdr:rowOff>
    </xdr:to>
    <xdr:cxnSp macro="">
      <xdr:nvCxnSpPr>
        <xdr:cNvPr id="10216" name="Connecteur droit 5"/>
        <xdr:cNvCxnSpPr>
          <a:cxnSpLocks noChangeShapeType="1"/>
        </xdr:cNvCxnSpPr>
      </xdr:nvCxnSpPr>
      <xdr:spPr bwMode="auto">
        <a:xfrm>
          <a:off x="0" y="1114425"/>
          <a:ext cx="3505200" cy="3333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58</xdr:col>
      <xdr:colOff>0</xdr:colOff>
      <xdr:row>5</xdr:row>
      <xdr:rowOff>0</xdr:rowOff>
    </xdr:from>
    <xdr:to>
      <xdr:col>58</xdr:col>
      <xdr:colOff>0</xdr:colOff>
      <xdr:row>5</xdr:row>
      <xdr:rowOff>38100</xdr:rowOff>
    </xdr:to>
    <xdr:sp macro="" textlink="">
      <xdr:nvSpPr>
        <xdr:cNvPr id="10217" name="Line 33"/>
        <xdr:cNvSpPr>
          <a:spLocks noChangeShapeType="1"/>
        </xdr:cNvSpPr>
      </xdr:nvSpPr>
      <xdr:spPr bwMode="auto">
        <a:xfrm>
          <a:off x="51987450" y="1076325"/>
          <a:ext cx="0" cy="38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5</xdr:row>
      <xdr:rowOff>0</xdr:rowOff>
    </xdr:from>
    <xdr:to>
      <xdr:col>94</xdr:col>
      <xdr:colOff>0</xdr:colOff>
      <xdr:row>5</xdr:row>
      <xdr:rowOff>38100</xdr:rowOff>
    </xdr:to>
    <xdr:sp macro="" textlink="">
      <xdr:nvSpPr>
        <xdr:cNvPr id="10218" name="Line 33"/>
        <xdr:cNvSpPr>
          <a:spLocks noChangeShapeType="1"/>
        </xdr:cNvSpPr>
      </xdr:nvSpPr>
      <xdr:spPr bwMode="auto">
        <a:xfrm>
          <a:off x="84677250" y="1076325"/>
          <a:ext cx="0" cy="38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49</xdr:row>
      <xdr:rowOff>0</xdr:rowOff>
    </xdr:from>
    <xdr:to>
      <xdr:col>22</xdr:col>
      <xdr:colOff>0</xdr:colOff>
      <xdr:row>49</xdr:row>
      <xdr:rowOff>38100</xdr:rowOff>
    </xdr:to>
    <xdr:sp macro="" textlink="">
      <xdr:nvSpPr>
        <xdr:cNvPr id="10219" name="Line 33"/>
        <xdr:cNvSpPr>
          <a:spLocks noChangeShapeType="1"/>
        </xdr:cNvSpPr>
      </xdr:nvSpPr>
      <xdr:spPr bwMode="auto">
        <a:xfrm>
          <a:off x="20240625" y="9953625"/>
          <a:ext cx="0" cy="38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48</xdr:row>
      <xdr:rowOff>0</xdr:rowOff>
    </xdr:from>
    <xdr:to>
      <xdr:col>22</xdr:col>
      <xdr:colOff>0</xdr:colOff>
      <xdr:row>48</xdr:row>
      <xdr:rowOff>38100</xdr:rowOff>
    </xdr:to>
    <xdr:sp macro="" textlink="">
      <xdr:nvSpPr>
        <xdr:cNvPr id="10220" name="Line 33"/>
        <xdr:cNvSpPr>
          <a:spLocks noChangeShapeType="1"/>
        </xdr:cNvSpPr>
      </xdr:nvSpPr>
      <xdr:spPr bwMode="auto">
        <a:xfrm>
          <a:off x="20240625" y="9753600"/>
          <a:ext cx="0" cy="38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48</xdr:row>
      <xdr:rowOff>0</xdr:rowOff>
    </xdr:from>
    <xdr:to>
      <xdr:col>58</xdr:col>
      <xdr:colOff>0</xdr:colOff>
      <xdr:row>48</xdr:row>
      <xdr:rowOff>38100</xdr:rowOff>
    </xdr:to>
    <xdr:sp macro="" textlink="">
      <xdr:nvSpPr>
        <xdr:cNvPr id="10221" name="Line 33"/>
        <xdr:cNvSpPr>
          <a:spLocks noChangeShapeType="1"/>
        </xdr:cNvSpPr>
      </xdr:nvSpPr>
      <xdr:spPr bwMode="auto">
        <a:xfrm>
          <a:off x="51987450" y="9753600"/>
          <a:ext cx="0" cy="38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48</xdr:row>
      <xdr:rowOff>0</xdr:rowOff>
    </xdr:from>
    <xdr:to>
      <xdr:col>94</xdr:col>
      <xdr:colOff>0</xdr:colOff>
      <xdr:row>48</xdr:row>
      <xdr:rowOff>38100</xdr:rowOff>
    </xdr:to>
    <xdr:sp macro="" textlink="">
      <xdr:nvSpPr>
        <xdr:cNvPr id="10222" name="Line 33"/>
        <xdr:cNvSpPr>
          <a:spLocks noChangeShapeType="1"/>
        </xdr:cNvSpPr>
      </xdr:nvSpPr>
      <xdr:spPr bwMode="auto">
        <a:xfrm>
          <a:off x="84677250" y="9753600"/>
          <a:ext cx="0" cy="38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38100</xdr:rowOff>
    </xdr:to>
    <xdr:sp macro="" textlink="">
      <xdr:nvSpPr>
        <xdr:cNvPr id="10703" name="Line 33"/>
        <xdr:cNvSpPr>
          <a:spLocks noChangeShapeType="1"/>
        </xdr:cNvSpPr>
      </xdr:nvSpPr>
      <xdr:spPr bwMode="auto">
        <a:xfrm>
          <a:off x="20050125" y="1276350"/>
          <a:ext cx="0" cy="38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</xdr:row>
      <xdr:rowOff>0</xdr:rowOff>
    </xdr:from>
    <xdr:to>
      <xdr:col>1</xdr:col>
      <xdr:colOff>9525</xdr:colOff>
      <xdr:row>7</xdr:row>
      <xdr:rowOff>0</xdr:rowOff>
    </xdr:to>
    <xdr:cxnSp macro="">
      <xdr:nvCxnSpPr>
        <xdr:cNvPr id="10704" name="Connecteur droit 2"/>
        <xdr:cNvCxnSpPr>
          <a:cxnSpLocks noChangeShapeType="1"/>
        </xdr:cNvCxnSpPr>
      </xdr:nvCxnSpPr>
      <xdr:spPr bwMode="auto">
        <a:xfrm flipH="1" flipV="1">
          <a:off x="0" y="1076325"/>
          <a:ext cx="3514725" cy="40005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22</xdr:col>
      <xdr:colOff>0</xdr:colOff>
      <xdr:row>50</xdr:row>
      <xdr:rowOff>0</xdr:rowOff>
    </xdr:from>
    <xdr:to>
      <xdr:col>22</xdr:col>
      <xdr:colOff>0</xdr:colOff>
      <xdr:row>50</xdr:row>
      <xdr:rowOff>38100</xdr:rowOff>
    </xdr:to>
    <xdr:sp macro="" textlink="">
      <xdr:nvSpPr>
        <xdr:cNvPr id="10705" name="Line 33"/>
        <xdr:cNvSpPr>
          <a:spLocks noChangeShapeType="1"/>
        </xdr:cNvSpPr>
      </xdr:nvSpPr>
      <xdr:spPr bwMode="auto">
        <a:xfrm>
          <a:off x="20050125" y="10191750"/>
          <a:ext cx="0" cy="38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49</xdr:row>
      <xdr:rowOff>0</xdr:rowOff>
    </xdr:from>
    <xdr:to>
      <xdr:col>1</xdr:col>
      <xdr:colOff>9525</xdr:colOff>
      <xdr:row>51</xdr:row>
      <xdr:rowOff>0</xdr:rowOff>
    </xdr:to>
    <xdr:cxnSp macro="">
      <xdr:nvCxnSpPr>
        <xdr:cNvPr id="10706" name="Connecteur droit 10"/>
        <xdr:cNvCxnSpPr>
          <a:cxnSpLocks noChangeShapeType="1"/>
        </xdr:cNvCxnSpPr>
      </xdr:nvCxnSpPr>
      <xdr:spPr bwMode="auto">
        <a:xfrm flipH="1" flipV="1">
          <a:off x="0" y="9991725"/>
          <a:ext cx="3514725" cy="40005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38100</xdr:rowOff>
    </xdr:to>
    <xdr:sp macro="" textlink="">
      <xdr:nvSpPr>
        <xdr:cNvPr id="13920" name="Line 33"/>
        <xdr:cNvSpPr>
          <a:spLocks noChangeShapeType="1"/>
        </xdr:cNvSpPr>
      </xdr:nvSpPr>
      <xdr:spPr bwMode="auto">
        <a:xfrm>
          <a:off x="19916775" y="1276350"/>
          <a:ext cx="0" cy="38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6</xdr:row>
      <xdr:rowOff>0</xdr:rowOff>
    </xdr:from>
    <xdr:to>
      <xdr:col>24</xdr:col>
      <xdr:colOff>0</xdr:colOff>
      <xdr:row>6</xdr:row>
      <xdr:rowOff>38100</xdr:rowOff>
    </xdr:to>
    <xdr:sp macro="" textlink="">
      <xdr:nvSpPr>
        <xdr:cNvPr id="13921" name="Line 33"/>
        <xdr:cNvSpPr>
          <a:spLocks noChangeShapeType="1"/>
        </xdr:cNvSpPr>
      </xdr:nvSpPr>
      <xdr:spPr bwMode="auto">
        <a:xfrm>
          <a:off x="21440775" y="1276350"/>
          <a:ext cx="0" cy="38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38100</xdr:rowOff>
    </xdr:to>
    <xdr:sp macro="" textlink="">
      <xdr:nvSpPr>
        <xdr:cNvPr id="13922" name="Line 33"/>
        <xdr:cNvSpPr>
          <a:spLocks noChangeShapeType="1"/>
        </xdr:cNvSpPr>
      </xdr:nvSpPr>
      <xdr:spPr bwMode="auto">
        <a:xfrm>
          <a:off x="23155275" y="1276350"/>
          <a:ext cx="0" cy="38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38100</xdr:rowOff>
    </xdr:to>
    <xdr:sp macro="" textlink="">
      <xdr:nvSpPr>
        <xdr:cNvPr id="13923" name="Line 33"/>
        <xdr:cNvSpPr>
          <a:spLocks noChangeShapeType="1"/>
        </xdr:cNvSpPr>
      </xdr:nvSpPr>
      <xdr:spPr bwMode="auto">
        <a:xfrm>
          <a:off x="24793575" y="1276350"/>
          <a:ext cx="0" cy="38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38100</xdr:rowOff>
    </xdr:to>
    <xdr:sp macro="" textlink="">
      <xdr:nvSpPr>
        <xdr:cNvPr id="13924" name="Line 33"/>
        <xdr:cNvSpPr>
          <a:spLocks noChangeShapeType="1"/>
        </xdr:cNvSpPr>
      </xdr:nvSpPr>
      <xdr:spPr bwMode="auto">
        <a:xfrm>
          <a:off x="26508075" y="1276350"/>
          <a:ext cx="0" cy="38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38100</xdr:rowOff>
    </xdr:to>
    <xdr:sp macro="" textlink="">
      <xdr:nvSpPr>
        <xdr:cNvPr id="13925" name="Line 33"/>
        <xdr:cNvSpPr>
          <a:spLocks noChangeShapeType="1"/>
        </xdr:cNvSpPr>
      </xdr:nvSpPr>
      <xdr:spPr bwMode="auto">
        <a:xfrm>
          <a:off x="28222575" y="1276350"/>
          <a:ext cx="0" cy="38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</xdr:row>
      <xdr:rowOff>19050</xdr:rowOff>
    </xdr:from>
    <xdr:to>
      <xdr:col>0</xdr:col>
      <xdr:colOff>3495675</xdr:colOff>
      <xdr:row>7</xdr:row>
      <xdr:rowOff>9525</xdr:rowOff>
    </xdr:to>
    <xdr:cxnSp macro="">
      <xdr:nvCxnSpPr>
        <xdr:cNvPr id="13926" name="Connecteur droit 2"/>
        <xdr:cNvCxnSpPr>
          <a:cxnSpLocks noChangeShapeType="1"/>
        </xdr:cNvCxnSpPr>
      </xdr:nvCxnSpPr>
      <xdr:spPr bwMode="auto">
        <a:xfrm>
          <a:off x="0" y="1095375"/>
          <a:ext cx="3495675" cy="39052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22</xdr:col>
      <xdr:colOff>0</xdr:colOff>
      <xdr:row>49</xdr:row>
      <xdr:rowOff>0</xdr:rowOff>
    </xdr:from>
    <xdr:to>
      <xdr:col>22</xdr:col>
      <xdr:colOff>0</xdr:colOff>
      <xdr:row>49</xdr:row>
      <xdr:rowOff>38100</xdr:rowOff>
    </xdr:to>
    <xdr:sp macro="" textlink="">
      <xdr:nvSpPr>
        <xdr:cNvPr id="13927" name="Line 33"/>
        <xdr:cNvSpPr>
          <a:spLocks noChangeShapeType="1"/>
        </xdr:cNvSpPr>
      </xdr:nvSpPr>
      <xdr:spPr bwMode="auto">
        <a:xfrm>
          <a:off x="19916775" y="10229850"/>
          <a:ext cx="0" cy="38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49</xdr:row>
      <xdr:rowOff>0</xdr:rowOff>
    </xdr:from>
    <xdr:to>
      <xdr:col>24</xdr:col>
      <xdr:colOff>0</xdr:colOff>
      <xdr:row>49</xdr:row>
      <xdr:rowOff>38100</xdr:rowOff>
    </xdr:to>
    <xdr:sp macro="" textlink="">
      <xdr:nvSpPr>
        <xdr:cNvPr id="13928" name="Line 33"/>
        <xdr:cNvSpPr>
          <a:spLocks noChangeShapeType="1"/>
        </xdr:cNvSpPr>
      </xdr:nvSpPr>
      <xdr:spPr bwMode="auto">
        <a:xfrm>
          <a:off x="21440775" y="10229850"/>
          <a:ext cx="0" cy="38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49</xdr:row>
      <xdr:rowOff>0</xdr:rowOff>
    </xdr:from>
    <xdr:to>
      <xdr:col>26</xdr:col>
      <xdr:colOff>0</xdr:colOff>
      <xdr:row>49</xdr:row>
      <xdr:rowOff>38100</xdr:rowOff>
    </xdr:to>
    <xdr:sp macro="" textlink="">
      <xdr:nvSpPr>
        <xdr:cNvPr id="13929" name="Line 33"/>
        <xdr:cNvSpPr>
          <a:spLocks noChangeShapeType="1"/>
        </xdr:cNvSpPr>
      </xdr:nvSpPr>
      <xdr:spPr bwMode="auto">
        <a:xfrm>
          <a:off x="23155275" y="10229850"/>
          <a:ext cx="0" cy="38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49</xdr:row>
      <xdr:rowOff>0</xdr:rowOff>
    </xdr:from>
    <xdr:to>
      <xdr:col>28</xdr:col>
      <xdr:colOff>0</xdr:colOff>
      <xdr:row>49</xdr:row>
      <xdr:rowOff>38100</xdr:rowOff>
    </xdr:to>
    <xdr:sp macro="" textlink="">
      <xdr:nvSpPr>
        <xdr:cNvPr id="13930" name="Line 33"/>
        <xdr:cNvSpPr>
          <a:spLocks noChangeShapeType="1"/>
        </xdr:cNvSpPr>
      </xdr:nvSpPr>
      <xdr:spPr bwMode="auto">
        <a:xfrm>
          <a:off x="24793575" y="10229850"/>
          <a:ext cx="0" cy="38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49</xdr:row>
      <xdr:rowOff>0</xdr:rowOff>
    </xdr:from>
    <xdr:to>
      <xdr:col>30</xdr:col>
      <xdr:colOff>0</xdr:colOff>
      <xdr:row>49</xdr:row>
      <xdr:rowOff>38100</xdr:rowOff>
    </xdr:to>
    <xdr:sp macro="" textlink="">
      <xdr:nvSpPr>
        <xdr:cNvPr id="13931" name="Line 33"/>
        <xdr:cNvSpPr>
          <a:spLocks noChangeShapeType="1"/>
        </xdr:cNvSpPr>
      </xdr:nvSpPr>
      <xdr:spPr bwMode="auto">
        <a:xfrm>
          <a:off x="26508075" y="10229850"/>
          <a:ext cx="0" cy="38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49</xdr:row>
      <xdr:rowOff>0</xdr:rowOff>
    </xdr:from>
    <xdr:to>
      <xdr:col>32</xdr:col>
      <xdr:colOff>0</xdr:colOff>
      <xdr:row>49</xdr:row>
      <xdr:rowOff>38100</xdr:rowOff>
    </xdr:to>
    <xdr:sp macro="" textlink="">
      <xdr:nvSpPr>
        <xdr:cNvPr id="13932" name="Line 33"/>
        <xdr:cNvSpPr>
          <a:spLocks noChangeShapeType="1"/>
        </xdr:cNvSpPr>
      </xdr:nvSpPr>
      <xdr:spPr bwMode="auto">
        <a:xfrm>
          <a:off x="28222575" y="10229850"/>
          <a:ext cx="0" cy="38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48</xdr:row>
      <xdr:rowOff>19050</xdr:rowOff>
    </xdr:from>
    <xdr:to>
      <xdr:col>0</xdr:col>
      <xdr:colOff>3495675</xdr:colOff>
      <xdr:row>50</xdr:row>
      <xdr:rowOff>0</xdr:rowOff>
    </xdr:to>
    <xdr:cxnSp macro="">
      <xdr:nvCxnSpPr>
        <xdr:cNvPr id="13933" name="Connecteur droit 22"/>
        <xdr:cNvCxnSpPr>
          <a:cxnSpLocks noChangeShapeType="1"/>
        </xdr:cNvCxnSpPr>
      </xdr:nvCxnSpPr>
      <xdr:spPr bwMode="auto">
        <a:xfrm>
          <a:off x="0" y="10048875"/>
          <a:ext cx="3495675" cy="38100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1314/Documents/2021/Statistiques%20du%20secteur%20r&#233;el,janvier%202021/Bulletin/Bulletin%20d&#233;c%202020%20%20version%20fran&#231;aise/V2%20Entr&#233;es%20et%20sorties%20de%20marchandises%20au%20port%20de%20bjumbur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2 Français"/>
    </sheetNames>
    <sheetDataSet>
      <sheetData sheetId="0" refreshError="1">
        <row r="79">
          <cell r="HM79">
            <v>1040.45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www.brb.bi/fr/content/secteur-r%C3%A9el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://www.brb.bi/fr/content/autres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2:DT250"/>
  <sheetViews>
    <sheetView workbookViewId="0">
      <selection activeCell="F22" sqref="F22"/>
    </sheetView>
  </sheetViews>
  <sheetFormatPr baseColWidth="10" defaultColWidth="8.88671875" defaultRowHeight="15.75" x14ac:dyDescent="0.25"/>
  <cols>
    <col min="1" max="1" width="4.21875" style="13" customWidth="1"/>
    <col min="2" max="2" width="74.109375" style="13" customWidth="1"/>
    <col min="3" max="3" width="46.109375" style="13" bestFit="1" customWidth="1"/>
    <col min="4" max="4" width="17.109375" style="13" bestFit="1" customWidth="1"/>
    <col min="5" max="5" width="15.88671875" style="13" customWidth="1"/>
    <col min="6" max="16384" width="8.88671875" style="13"/>
  </cols>
  <sheetData>
    <row r="2" spans="2:34" x14ac:dyDescent="0.25">
      <c r="B2" s="84" t="s">
        <v>46</v>
      </c>
    </row>
    <row r="3" spans="2:34" x14ac:dyDescent="0.25">
      <c r="B3" s="84"/>
    </row>
    <row r="4" spans="2:34" x14ac:dyDescent="0.25">
      <c r="B4" s="84" t="s">
        <v>47</v>
      </c>
    </row>
    <row r="5" spans="2:34" x14ac:dyDescent="0.25">
      <c r="B5" s="84" t="s">
        <v>48</v>
      </c>
    </row>
    <row r="8" spans="2:34" ht="18.75" x14ac:dyDescent="0.3">
      <c r="B8" s="14" t="s">
        <v>49</v>
      </c>
    </row>
    <row r="9" spans="2:34" ht="18.75" x14ac:dyDescent="0.3">
      <c r="B9" s="14"/>
    </row>
    <row r="10" spans="2:34" ht="18.75" x14ac:dyDescent="0.3">
      <c r="B10" s="23" t="s">
        <v>58</v>
      </c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</row>
    <row r="12" spans="2:34" x14ac:dyDescent="0.25">
      <c r="B12" s="13" t="s">
        <v>50</v>
      </c>
    </row>
    <row r="13" spans="2:34" ht="16.5" thickBot="1" x14ac:dyDescent="0.3">
      <c r="B13" s="15" t="s">
        <v>51</v>
      </c>
      <c r="C13" s="15" t="s">
        <v>52</v>
      </c>
      <c r="D13" s="15" t="s">
        <v>53</v>
      </c>
      <c r="E13" s="15" t="s">
        <v>54</v>
      </c>
    </row>
    <row r="14" spans="2:34" x14ac:dyDescent="0.25">
      <c r="B14" s="91" t="s">
        <v>55</v>
      </c>
      <c r="C14" s="16" t="s">
        <v>59</v>
      </c>
      <c r="D14" s="16" t="s">
        <v>55</v>
      </c>
      <c r="E14" s="83"/>
    </row>
    <row r="15" spans="2:34" x14ac:dyDescent="0.25">
      <c r="B15" s="91" t="s">
        <v>56</v>
      </c>
      <c r="C15" s="16" t="s">
        <v>59</v>
      </c>
      <c r="D15" s="16" t="s">
        <v>56</v>
      </c>
      <c r="E15" s="17"/>
    </row>
    <row r="16" spans="2:34" x14ac:dyDescent="0.25">
      <c r="B16" s="91" t="s">
        <v>57</v>
      </c>
      <c r="C16" s="16" t="s">
        <v>59</v>
      </c>
      <c r="D16" s="16" t="s">
        <v>57</v>
      </c>
      <c r="E16" s="18"/>
    </row>
    <row r="17" spans="2:5" ht="16.5" thickBot="1" x14ac:dyDescent="0.3">
      <c r="B17" s="19"/>
      <c r="C17" s="20"/>
      <c r="D17" s="20"/>
      <c r="E17" s="20"/>
    </row>
    <row r="19" spans="2:5" x14ac:dyDescent="0.25">
      <c r="B19" s="13" t="s">
        <v>146</v>
      </c>
      <c r="C19" s="21"/>
    </row>
    <row r="20" spans="2:5" x14ac:dyDescent="0.25">
      <c r="B20" s="13" t="s">
        <v>147</v>
      </c>
      <c r="C20" s="21"/>
    </row>
    <row r="21" spans="2:5" x14ac:dyDescent="0.25">
      <c r="E21" s="82"/>
    </row>
    <row r="22" spans="2:5" x14ac:dyDescent="0.25">
      <c r="B22" s="13" t="s">
        <v>20</v>
      </c>
      <c r="C22" s="13" t="s">
        <v>60</v>
      </c>
    </row>
    <row r="23" spans="2:5" x14ac:dyDescent="0.25">
      <c r="B23" s="13" t="s">
        <v>21</v>
      </c>
      <c r="C23" s="22" t="s">
        <v>22</v>
      </c>
    </row>
    <row r="26" spans="2:5" ht="18.75" x14ac:dyDescent="0.3">
      <c r="B26" s="23" t="s">
        <v>61</v>
      </c>
    </row>
    <row r="27" spans="2:5" x14ac:dyDescent="0.25">
      <c r="B27"/>
      <c r="C27"/>
    </row>
    <row r="28" spans="2:5" x14ac:dyDescent="0.25">
      <c r="B28" s="278" t="s">
        <v>62</v>
      </c>
      <c r="C28" s="89" t="s">
        <v>77</v>
      </c>
    </row>
    <row r="29" spans="2:5" x14ac:dyDescent="0.25">
      <c r="B29" s="278"/>
      <c r="C29" s="89" t="s">
        <v>78</v>
      </c>
    </row>
    <row r="30" spans="2:5" x14ac:dyDescent="0.25">
      <c r="B30" s="278"/>
      <c r="C30" s="89" t="s">
        <v>79</v>
      </c>
    </row>
    <row r="31" spans="2:5" x14ac:dyDescent="0.25">
      <c r="B31" s="278"/>
      <c r="C31" s="89" t="s">
        <v>80</v>
      </c>
    </row>
    <row r="32" spans="2:5" x14ac:dyDescent="0.25">
      <c r="B32" s="278"/>
      <c r="C32" s="89" t="s">
        <v>81</v>
      </c>
    </row>
    <row r="33" spans="2:3" x14ac:dyDescent="0.25">
      <c r="B33" s="278"/>
      <c r="C33" s="89" t="s">
        <v>82</v>
      </c>
    </row>
    <row r="34" spans="2:3" x14ac:dyDescent="0.25">
      <c r="B34" s="278"/>
      <c r="C34" s="89" t="s">
        <v>83</v>
      </c>
    </row>
    <row r="35" spans="2:3" x14ac:dyDescent="0.25">
      <c r="B35" s="278" t="s">
        <v>63</v>
      </c>
      <c r="C35" s="89" t="s">
        <v>84</v>
      </c>
    </row>
    <row r="36" spans="2:3" x14ac:dyDescent="0.25">
      <c r="B36" s="278"/>
      <c r="C36" s="89" t="s">
        <v>85</v>
      </c>
    </row>
    <row r="37" spans="2:3" x14ac:dyDescent="0.25">
      <c r="B37" s="278"/>
      <c r="C37" s="89" t="s">
        <v>86</v>
      </c>
    </row>
    <row r="38" spans="2:3" x14ac:dyDescent="0.25">
      <c r="B38" s="278" t="s">
        <v>64</v>
      </c>
      <c r="C38" s="89" t="s">
        <v>115</v>
      </c>
    </row>
    <row r="39" spans="2:3" x14ac:dyDescent="0.25">
      <c r="B39" s="278"/>
      <c r="C39" s="89" t="s">
        <v>87</v>
      </c>
    </row>
    <row r="40" spans="2:3" x14ac:dyDescent="0.25">
      <c r="B40" s="278"/>
      <c r="C40" s="89" t="s">
        <v>88</v>
      </c>
    </row>
    <row r="41" spans="2:3" x14ac:dyDescent="0.25">
      <c r="B41" s="278"/>
      <c r="C41" s="89" t="s">
        <v>90</v>
      </c>
    </row>
    <row r="42" spans="2:3" x14ac:dyDescent="0.25">
      <c r="B42" s="278" t="s">
        <v>10</v>
      </c>
      <c r="C42" s="89" t="s">
        <v>89</v>
      </c>
    </row>
    <row r="43" spans="2:3" x14ac:dyDescent="0.25">
      <c r="B43" s="278"/>
      <c r="C43" s="89" t="s">
        <v>91</v>
      </c>
    </row>
    <row r="44" spans="2:3" x14ac:dyDescent="0.25">
      <c r="B44" s="278"/>
      <c r="C44" s="89" t="s">
        <v>92</v>
      </c>
    </row>
    <row r="45" spans="2:3" x14ac:dyDescent="0.25">
      <c r="B45" s="278" t="s">
        <v>67</v>
      </c>
      <c r="C45" s="89" t="s">
        <v>93</v>
      </c>
    </row>
    <row r="46" spans="2:3" x14ac:dyDescent="0.25">
      <c r="B46" s="278"/>
      <c r="C46" s="89" t="s">
        <v>65</v>
      </c>
    </row>
    <row r="47" spans="2:3" x14ac:dyDescent="0.25">
      <c r="B47" s="278"/>
      <c r="C47" s="90" t="s">
        <v>66</v>
      </c>
    </row>
    <row r="48" spans="2:3" x14ac:dyDescent="0.25">
      <c r="B48" s="27" t="s">
        <v>68</v>
      </c>
      <c r="C48" s="26"/>
    </row>
    <row r="49" spans="1:124" x14ac:dyDescent="0.25">
      <c r="B49" s="278" t="s">
        <v>69</v>
      </c>
      <c r="C49" s="89" t="s">
        <v>94</v>
      </c>
    </row>
    <row r="50" spans="1:124" x14ac:dyDescent="0.25">
      <c r="B50" s="278"/>
      <c r="C50" s="89" t="s">
        <v>95</v>
      </c>
    </row>
    <row r="51" spans="1:124" x14ac:dyDescent="0.25">
      <c r="B51" s="278"/>
      <c r="C51" s="89" t="s">
        <v>96</v>
      </c>
    </row>
    <row r="52" spans="1:124" x14ac:dyDescent="0.25">
      <c r="B52" s="278"/>
      <c r="C52" s="89" t="s">
        <v>97</v>
      </c>
    </row>
    <row r="53" spans="1:124" x14ac:dyDescent="0.25">
      <c r="B53" s="278"/>
      <c r="C53" s="89" t="s">
        <v>98</v>
      </c>
    </row>
    <row r="54" spans="1:124" x14ac:dyDescent="0.25">
      <c r="B54" s="278"/>
      <c r="C54" s="89" t="s">
        <v>99</v>
      </c>
    </row>
    <row r="55" spans="1:124" x14ac:dyDescent="0.25">
      <c r="B55" s="278"/>
      <c r="C55" s="89" t="s">
        <v>100</v>
      </c>
    </row>
    <row r="56" spans="1:124" x14ac:dyDescent="0.25">
      <c r="B56" s="278"/>
      <c r="C56" s="89" t="s">
        <v>101</v>
      </c>
    </row>
    <row r="57" spans="1:124" x14ac:dyDescent="0.25">
      <c r="B57" s="278"/>
      <c r="C57" s="89" t="s">
        <v>102</v>
      </c>
    </row>
    <row r="58" spans="1:124" x14ac:dyDescent="0.25">
      <c r="B58"/>
      <c r="C58"/>
    </row>
    <row r="59" spans="1:124" x14ac:dyDescent="0.25">
      <c r="B59"/>
      <c r="C59"/>
    </row>
    <row r="60" spans="1:124" x14ac:dyDescent="0.25">
      <c r="B60"/>
      <c r="C60"/>
    </row>
    <row r="61" spans="1:124" customFormat="1" ht="18.75" x14ac:dyDescent="0.3">
      <c r="A61" s="13"/>
      <c r="B61" s="29" t="s">
        <v>103</v>
      </c>
      <c r="C61" s="25"/>
      <c r="D61" s="25"/>
      <c r="E61" s="25"/>
      <c r="F61" s="25"/>
      <c r="G61" s="25"/>
      <c r="H61" s="25"/>
      <c r="I61" s="25"/>
      <c r="J61" s="25"/>
      <c r="K61" s="25"/>
      <c r="L61" s="25"/>
      <c r="M61" s="25"/>
      <c r="N61" s="25"/>
      <c r="O61" s="25"/>
      <c r="P61" s="25"/>
      <c r="Q61" s="25"/>
      <c r="R61" s="25"/>
      <c r="S61" s="25"/>
      <c r="T61" s="25"/>
      <c r="U61" s="25"/>
      <c r="V61" s="25"/>
      <c r="W61" s="25"/>
      <c r="X61" s="25"/>
      <c r="Y61" s="25"/>
      <c r="Z61" s="25"/>
      <c r="AA61" s="25"/>
      <c r="AB61" s="25"/>
      <c r="AC61" s="25"/>
      <c r="AD61" s="25"/>
      <c r="AE61" s="25"/>
      <c r="AF61" s="25"/>
      <c r="AG61" s="25"/>
      <c r="AH61" s="25"/>
      <c r="AI61" s="25"/>
      <c r="AJ61" s="25"/>
      <c r="AK61" s="25"/>
      <c r="AL61" s="25"/>
      <c r="AM61" s="25"/>
      <c r="AN61" s="25"/>
      <c r="AO61" s="25"/>
      <c r="AP61" s="25"/>
      <c r="AQ61" s="25"/>
      <c r="AR61" s="25"/>
      <c r="AS61" s="25"/>
      <c r="AT61" s="25"/>
      <c r="AU61" s="25"/>
      <c r="AV61" s="25"/>
      <c r="AW61" s="25"/>
      <c r="AX61" s="25"/>
      <c r="AY61" s="25"/>
      <c r="AZ61" s="25"/>
      <c r="BA61" s="25"/>
      <c r="BB61" s="25"/>
      <c r="BC61" s="25"/>
      <c r="BD61" s="25"/>
      <c r="BE61" s="25"/>
      <c r="BF61" s="25"/>
      <c r="BG61" s="25"/>
      <c r="BH61" s="25"/>
      <c r="BI61" s="25"/>
      <c r="BJ61" s="25"/>
      <c r="BK61" s="25"/>
      <c r="BL61" s="25"/>
      <c r="BM61" s="25"/>
      <c r="BN61" s="25"/>
      <c r="BO61" s="25"/>
      <c r="BP61" s="25"/>
      <c r="BQ61" s="25"/>
      <c r="BR61" s="25"/>
      <c r="BS61" s="25"/>
      <c r="BT61" s="25"/>
      <c r="BU61" s="25"/>
      <c r="BV61" s="25"/>
      <c r="BW61" s="25"/>
      <c r="BX61" s="25"/>
      <c r="BY61" s="25"/>
      <c r="BZ61" s="25"/>
      <c r="CA61" s="25"/>
      <c r="CB61" s="25"/>
      <c r="CC61" s="25"/>
      <c r="CD61" s="25"/>
      <c r="CE61" s="25"/>
      <c r="CF61" s="25"/>
      <c r="CG61" s="25"/>
      <c r="CH61" s="12"/>
      <c r="CI61" s="8"/>
      <c r="CJ61" s="8"/>
      <c r="CK61" s="8"/>
      <c r="CL61" s="8"/>
      <c r="CM61" s="8"/>
      <c r="CN61" s="8"/>
      <c r="CO61" s="8"/>
      <c r="CP61" s="8"/>
      <c r="CQ61" s="8"/>
      <c r="CR61" s="8"/>
      <c r="CS61" s="8"/>
      <c r="CT61" s="7"/>
      <c r="CU61" s="7"/>
      <c r="CV61" s="7"/>
      <c r="CW61" s="7"/>
      <c r="CX61" s="7"/>
      <c r="CY61" s="7"/>
      <c r="CZ61" s="7"/>
      <c r="DA61" s="7"/>
      <c r="DB61" s="7"/>
      <c r="DC61" s="7"/>
      <c r="DD61" s="7"/>
      <c r="DE61" s="7"/>
      <c r="DF61" s="7"/>
      <c r="DG61" s="7"/>
      <c r="DH61" s="7"/>
      <c r="DI61" s="7"/>
      <c r="DJ61" s="7"/>
      <c r="DK61" s="7"/>
      <c r="DL61" s="7"/>
      <c r="DM61" s="6"/>
      <c r="DN61" s="2"/>
      <c r="DO61" s="2"/>
      <c r="DP61" s="2"/>
      <c r="DQ61" s="2"/>
      <c r="DR61" s="2"/>
      <c r="DS61" s="2"/>
      <c r="DT61" s="2"/>
    </row>
    <row r="62" spans="1:124" x14ac:dyDescent="0.25">
      <c r="B62"/>
      <c r="C62"/>
    </row>
    <row r="63" spans="1:124" x14ac:dyDescent="0.25">
      <c r="B63" s="24" t="s">
        <v>111</v>
      </c>
      <c r="C63"/>
    </row>
    <row r="64" spans="1:124" x14ac:dyDescent="0.25">
      <c r="B64" s="28" t="s">
        <v>104</v>
      </c>
      <c r="C64"/>
    </row>
    <row r="65" spans="2:3" x14ac:dyDescent="0.25">
      <c r="B65" s="28" t="s">
        <v>105</v>
      </c>
      <c r="C65"/>
    </row>
    <row r="66" spans="2:3" x14ac:dyDescent="0.25">
      <c r="B66" s="28" t="s">
        <v>106</v>
      </c>
      <c r="C66"/>
    </row>
    <row r="67" spans="2:3" x14ac:dyDescent="0.25">
      <c r="B67" s="28" t="s">
        <v>107</v>
      </c>
      <c r="C67"/>
    </row>
    <row r="68" spans="2:3" x14ac:dyDescent="0.25">
      <c r="B68" s="28" t="s">
        <v>108</v>
      </c>
      <c r="C68"/>
    </row>
    <row r="69" spans="2:3" x14ac:dyDescent="0.25">
      <c r="B69" s="28" t="s">
        <v>109</v>
      </c>
      <c r="C69"/>
    </row>
    <row r="70" spans="2:3" x14ac:dyDescent="0.25">
      <c r="B70"/>
      <c r="C70"/>
    </row>
    <row r="71" spans="2:3" x14ac:dyDescent="0.25">
      <c r="B71"/>
      <c r="C71"/>
    </row>
    <row r="72" spans="2:3" x14ac:dyDescent="0.25">
      <c r="B72"/>
      <c r="C72"/>
    </row>
    <row r="73" spans="2:3" x14ac:dyDescent="0.25">
      <c r="B73"/>
      <c r="C73"/>
    </row>
    <row r="74" spans="2:3" x14ac:dyDescent="0.25">
      <c r="B74"/>
      <c r="C74"/>
    </row>
    <row r="75" spans="2:3" x14ac:dyDescent="0.25">
      <c r="B75"/>
      <c r="C75"/>
    </row>
    <row r="76" spans="2:3" x14ac:dyDescent="0.25">
      <c r="B76"/>
      <c r="C76"/>
    </row>
    <row r="77" spans="2:3" x14ac:dyDescent="0.25">
      <c r="B77"/>
      <c r="C77"/>
    </row>
    <row r="78" spans="2:3" x14ac:dyDescent="0.25">
      <c r="B78"/>
      <c r="C78"/>
    </row>
    <row r="79" spans="2:3" x14ac:dyDescent="0.25">
      <c r="B79"/>
      <c r="C79"/>
    </row>
    <row r="80" spans="2:3" x14ac:dyDescent="0.25">
      <c r="B80"/>
      <c r="C80"/>
    </row>
    <row r="81" spans="2:3" x14ac:dyDescent="0.25">
      <c r="B81"/>
      <c r="C81"/>
    </row>
    <row r="82" spans="2:3" x14ac:dyDescent="0.25">
      <c r="B82"/>
      <c r="C82"/>
    </row>
    <row r="83" spans="2:3" x14ac:dyDescent="0.25">
      <c r="B83"/>
      <c r="C83"/>
    </row>
    <row r="84" spans="2:3" x14ac:dyDescent="0.25">
      <c r="B84"/>
      <c r="C84"/>
    </row>
    <row r="85" spans="2:3" x14ac:dyDescent="0.25">
      <c r="B85"/>
      <c r="C85"/>
    </row>
    <row r="86" spans="2:3" x14ac:dyDescent="0.25">
      <c r="B86"/>
      <c r="C86"/>
    </row>
    <row r="87" spans="2:3" x14ac:dyDescent="0.25">
      <c r="B87"/>
      <c r="C87"/>
    </row>
    <row r="88" spans="2:3" x14ac:dyDescent="0.25">
      <c r="B88"/>
      <c r="C88"/>
    </row>
    <row r="89" spans="2:3" x14ac:dyDescent="0.25">
      <c r="B89"/>
      <c r="C89"/>
    </row>
    <row r="90" spans="2:3" x14ac:dyDescent="0.25">
      <c r="B90"/>
      <c r="C90"/>
    </row>
    <row r="91" spans="2:3" x14ac:dyDescent="0.25">
      <c r="B91"/>
      <c r="C91"/>
    </row>
    <row r="92" spans="2:3" x14ac:dyDescent="0.25">
      <c r="B92"/>
      <c r="C92"/>
    </row>
    <row r="93" spans="2:3" x14ac:dyDescent="0.25">
      <c r="B93"/>
      <c r="C93"/>
    </row>
    <row r="94" spans="2:3" x14ac:dyDescent="0.25">
      <c r="B94"/>
      <c r="C94"/>
    </row>
    <row r="95" spans="2:3" x14ac:dyDescent="0.25">
      <c r="B95"/>
      <c r="C95"/>
    </row>
    <row r="96" spans="2:3" x14ac:dyDescent="0.25">
      <c r="B96"/>
      <c r="C96"/>
    </row>
    <row r="97" spans="2:3" x14ac:dyDescent="0.25">
      <c r="B97"/>
      <c r="C97"/>
    </row>
    <row r="98" spans="2:3" x14ac:dyDescent="0.25">
      <c r="B98"/>
      <c r="C98"/>
    </row>
    <row r="99" spans="2:3" x14ac:dyDescent="0.25">
      <c r="B99"/>
      <c r="C99"/>
    </row>
    <row r="100" spans="2:3" x14ac:dyDescent="0.25">
      <c r="B100"/>
      <c r="C100"/>
    </row>
    <row r="101" spans="2:3" x14ac:dyDescent="0.25">
      <c r="B101"/>
      <c r="C101"/>
    </row>
    <row r="102" spans="2:3" x14ac:dyDescent="0.25">
      <c r="B102"/>
      <c r="C102"/>
    </row>
    <row r="103" spans="2:3" x14ac:dyDescent="0.25">
      <c r="B103"/>
      <c r="C103"/>
    </row>
    <row r="104" spans="2:3" x14ac:dyDescent="0.25">
      <c r="B104"/>
      <c r="C104"/>
    </row>
    <row r="105" spans="2:3" x14ac:dyDescent="0.25">
      <c r="B105"/>
      <c r="C105"/>
    </row>
    <row r="106" spans="2:3" x14ac:dyDescent="0.25">
      <c r="B106"/>
      <c r="C106"/>
    </row>
    <row r="107" spans="2:3" x14ac:dyDescent="0.25">
      <c r="B107"/>
      <c r="C107"/>
    </row>
    <row r="108" spans="2:3" x14ac:dyDescent="0.25">
      <c r="B108"/>
      <c r="C108"/>
    </row>
    <row r="109" spans="2:3" x14ac:dyDescent="0.25">
      <c r="B109"/>
      <c r="C109"/>
    </row>
    <row r="110" spans="2:3" x14ac:dyDescent="0.25">
      <c r="B110"/>
      <c r="C110"/>
    </row>
    <row r="111" spans="2:3" x14ac:dyDescent="0.25">
      <c r="B111"/>
      <c r="C111"/>
    </row>
    <row r="112" spans="2:3" x14ac:dyDescent="0.25">
      <c r="B112"/>
      <c r="C112"/>
    </row>
    <row r="113" spans="2:3" x14ac:dyDescent="0.25">
      <c r="B113"/>
      <c r="C113"/>
    </row>
    <row r="114" spans="2:3" x14ac:dyDescent="0.25">
      <c r="B114"/>
      <c r="C114"/>
    </row>
    <row r="115" spans="2:3" x14ac:dyDescent="0.25">
      <c r="B115"/>
      <c r="C115"/>
    </row>
    <row r="116" spans="2:3" x14ac:dyDescent="0.25">
      <c r="B116"/>
      <c r="C116"/>
    </row>
    <row r="117" spans="2:3" x14ac:dyDescent="0.25">
      <c r="B117"/>
      <c r="C117"/>
    </row>
    <row r="118" spans="2:3" x14ac:dyDescent="0.25">
      <c r="B118"/>
      <c r="C118"/>
    </row>
    <row r="119" spans="2:3" x14ac:dyDescent="0.25">
      <c r="B119"/>
      <c r="C119"/>
    </row>
    <row r="120" spans="2:3" x14ac:dyDescent="0.25">
      <c r="B120"/>
      <c r="C120"/>
    </row>
    <row r="121" spans="2:3" x14ac:dyDescent="0.25">
      <c r="B121"/>
      <c r="C121"/>
    </row>
    <row r="122" spans="2:3" x14ac:dyDescent="0.25">
      <c r="B122"/>
      <c r="C122"/>
    </row>
    <row r="123" spans="2:3" x14ac:dyDescent="0.25">
      <c r="B123"/>
      <c r="C123"/>
    </row>
    <row r="124" spans="2:3" x14ac:dyDescent="0.25">
      <c r="B124"/>
      <c r="C124"/>
    </row>
    <row r="125" spans="2:3" x14ac:dyDescent="0.25">
      <c r="B125"/>
      <c r="C125"/>
    </row>
    <row r="126" spans="2:3" x14ac:dyDescent="0.25">
      <c r="B126"/>
      <c r="C126"/>
    </row>
    <row r="127" spans="2:3" x14ac:dyDescent="0.25">
      <c r="B127"/>
      <c r="C127"/>
    </row>
    <row r="128" spans="2:3" x14ac:dyDescent="0.25">
      <c r="B128"/>
      <c r="C128"/>
    </row>
    <row r="129" spans="2:3" x14ac:dyDescent="0.25">
      <c r="B129"/>
      <c r="C129"/>
    </row>
    <row r="130" spans="2:3" x14ac:dyDescent="0.25">
      <c r="B130"/>
      <c r="C130"/>
    </row>
    <row r="131" spans="2:3" x14ac:dyDescent="0.25">
      <c r="B131"/>
      <c r="C131"/>
    </row>
    <row r="132" spans="2:3" x14ac:dyDescent="0.25">
      <c r="B132"/>
      <c r="C132"/>
    </row>
    <row r="133" spans="2:3" x14ac:dyDescent="0.25">
      <c r="B133"/>
      <c r="C133"/>
    </row>
    <row r="134" spans="2:3" x14ac:dyDescent="0.25">
      <c r="B134"/>
      <c r="C134"/>
    </row>
    <row r="135" spans="2:3" x14ac:dyDescent="0.25">
      <c r="B135"/>
      <c r="C135"/>
    </row>
    <row r="136" spans="2:3" x14ac:dyDescent="0.25">
      <c r="B136"/>
      <c r="C136"/>
    </row>
    <row r="137" spans="2:3" x14ac:dyDescent="0.25">
      <c r="B137"/>
      <c r="C137"/>
    </row>
    <row r="138" spans="2:3" x14ac:dyDescent="0.25">
      <c r="B138"/>
      <c r="C138"/>
    </row>
    <row r="139" spans="2:3" x14ac:dyDescent="0.25">
      <c r="B139"/>
      <c r="C139"/>
    </row>
    <row r="140" spans="2:3" x14ac:dyDescent="0.25">
      <c r="B140"/>
      <c r="C140"/>
    </row>
    <row r="141" spans="2:3" x14ac:dyDescent="0.25">
      <c r="B141"/>
      <c r="C141"/>
    </row>
    <row r="142" spans="2:3" x14ac:dyDescent="0.25">
      <c r="B142"/>
      <c r="C142"/>
    </row>
    <row r="143" spans="2:3" x14ac:dyDescent="0.25">
      <c r="B143"/>
      <c r="C143"/>
    </row>
    <row r="144" spans="2:3" x14ac:dyDescent="0.25">
      <c r="B144"/>
      <c r="C144"/>
    </row>
    <row r="145" spans="2:3" x14ac:dyDescent="0.25">
      <c r="B145"/>
      <c r="C145"/>
    </row>
    <row r="146" spans="2:3" x14ac:dyDescent="0.25">
      <c r="B146"/>
      <c r="C146"/>
    </row>
    <row r="147" spans="2:3" x14ac:dyDescent="0.25">
      <c r="B147"/>
      <c r="C147"/>
    </row>
    <row r="148" spans="2:3" x14ac:dyDescent="0.25">
      <c r="B148"/>
      <c r="C148"/>
    </row>
    <row r="149" spans="2:3" x14ac:dyDescent="0.25">
      <c r="B149"/>
      <c r="C149"/>
    </row>
    <row r="150" spans="2:3" x14ac:dyDescent="0.25">
      <c r="B150"/>
      <c r="C150"/>
    </row>
    <row r="151" spans="2:3" x14ac:dyDescent="0.25">
      <c r="B151"/>
      <c r="C151"/>
    </row>
    <row r="152" spans="2:3" x14ac:dyDescent="0.25">
      <c r="B152"/>
      <c r="C152"/>
    </row>
    <row r="153" spans="2:3" x14ac:dyDescent="0.25">
      <c r="B153"/>
      <c r="C153"/>
    </row>
    <row r="154" spans="2:3" x14ac:dyDescent="0.25">
      <c r="B154"/>
      <c r="C154"/>
    </row>
    <row r="155" spans="2:3" x14ac:dyDescent="0.25">
      <c r="B155"/>
      <c r="C155"/>
    </row>
    <row r="156" spans="2:3" x14ac:dyDescent="0.25">
      <c r="B156"/>
      <c r="C156"/>
    </row>
    <row r="157" spans="2:3" x14ac:dyDescent="0.25">
      <c r="B157"/>
      <c r="C157"/>
    </row>
    <row r="158" spans="2:3" x14ac:dyDescent="0.25">
      <c r="B158"/>
      <c r="C158"/>
    </row>
    <row r="159" spans="2:3" x14ac:dyDescent="0.25">
      <c r="B159"/>
      <c r="C159"/>
    </row>
    <row r="160" spans="2:3" x14ac:dyDescent="0.25">
      <c r="B160"/>
      <c r="C160"/>
    </row>
    <row r="161" spans="2:3" x14ac:dyDescent="0.25">
      <c r="B161"/>
      <c r="C161"/>
    </row>
    <row r="162" spans="2:3" x14ac:dyDescent="0.25">
      <c r="B162"/>
      <c r="C162"/>
    </row>
    <row r="163" spans="2:3" x14ac:dyDescent="0.25">
      <c r="B163"/>
      <c r="C163"/>
    </row>
    <row r="164" spans="2:3" x14ac:dyDescent="0.25">
      <c r="B164"/>
      <c r="C164"/>
    </row>
    <row r="165" spans="2:3" x14ac:dyDescent="0.25">
      <c r="B165"/>
      <c r="C165"/>
    </row>
    <row r="166" spans="2:3" x14ac:dyDescent="0.25">
      <c r="B166"/>
      <c r="C166"/>
    </row>
    <row r="167" spans="2:3" x14ac:dyDescent="0.25">
      <c r="B167"/>
      <c r="C167"/>
    </row>
    <row r="168" spans="2:3" x14ac:dyDescent="0.25">
      <c r="B168"/>
      <c r="C168"/>
    </row>
    <row r="169" spans="2:3" x14ac:dyDescent="0.25">
      <c r="B169"/>
      <c r="C169"/>
    </row>
    <row r="170" spans="2:3" x14ac:dyDescent="0.25">
      <c r="B170"/>
      <c r="C170"/>
    </row>
    <row r="171" spans="2:3" x14ac:dyDescent="0.25">
      <c r="B171"/>
      <c r="C171"/>
    </row>
    <row r="172" spans="2:3" x14ac:dyDescent="0.25">
      <c r="B172"/>
      <c r="C172"/>
    </row>
    <row r="173" spans="2:3" x14ac:dyDescent="0.25">
      <c r="B173"/>
      <c r="C173"/>
    </row>
    <row r="174" spans="2:3" x14ac:dyDescent="0.25">
      <c r="B174"/>
      <c r="C174"/>
    </row>
    <row r="175" spans="2:3" x14ac:dyDescent="0.25">
      <c r="B175"/>
      <c r="C175"/>
    </row>
    <row r="176" spans="2:3" x14ac:dyDescent="0.25">
      <c r="B176"/>
      <c r="C176"/>
    </row>
    <row r="177" spans="2:3" x14ac:dyDescent="0.25">
      <c r="B177"/>
      <c r="C177"/>
    </row>
    <row r="178" spans="2:3" x14ac:dyDescent="0.25">
      <c r="B178"/>
      <c r="C178"/>
    </row>
    <row r="179" spans="2:3" x14ac:dyDescent="0.25">
      <c r="B179"/>
      <c r="C179"/>
    </row>
    <row r="180" spans="2:3" x14ac:dyDescent="0.25">
      <c r="B180"/>
      <c r="C180"/>
    </row>
    <row r="181" spans="2:3" x14ac:dyDescent="0.25">
      <c r="B181"/>
      <c r="C181"/>
    </row>
    <row r="182" spans="2:3" x14ac:dyDescent="0.25">
      <c r="B182"/>
      <c r="C182"/>
    </row>
    <row r="183" spans="2:3" x14ac:dyDescent="0.25">
      <c r="B183"/>
      <c r="C183"/>
    </row>
    <row r="184" spans="2:3" x14ac:dyDescent="0.25">
      <c r="B184"/>
      <c r="C184"/>
    </row>
    <row r="185" spans="2:3" x14ac:dyDescent="0.25">
      <c r="B185"/>
      <c r="C185"/>
    </row>
    <row r="186" spans="2:3" x14ac:dyDescent="0.25">
      <c r="B186"/>
      <c r="C186"/>
    </row>
    <row r="187" spans="2:3" x14ac:dyDescent="0.25">
      <c r="B187"/>
      <c r="C187"/>
    </row>
    <row r="188" spans="2:3" x14ac:dyDescent="0.25">
      <c r="B188"/>
      <c r="C188"/>
    </row>
    <row r="189" spans="2:3" x14ac:dyDescent="0.25">
      <c r="B189"/>
      <c r="C189"/>
    </row>
    <row r="190" spans="2:3" x14ac:dyDescent="0.25">
      <c r="B190"/>
      <c r="C190"/>
    </row>
    <row r="191" spans="2:3" x14ac:dyDescent="0.25">
      <c r="B191"/>
      <c r="C191"/>
    </row>
    <row r="192" spans="2:3" x14ac:dyDescent="0.25">
      <c r="B192"/>
      <c r="C192"/>
    </row>
    <row r="193" spans="2:3" x14ac:dyDescent="0.25">
      <c r="B193"/>
      <c r="C193"/>
    </row>
    <row r="194" spans="2:3" x14ac:dyDescent="0.25">
      <c r="B194"/>
      <c r="C194"/>
    </row>
    <row r="195" spans="2:3" x14ac:dyDescent="0.25">
      <c r="B195"/>
      <c r="C195"/>
    </row>
    <row r="196" spans="2:3" x14ac:dyDescent="0.25">
      <c r="B196"/>
      <c r="C196"/>
    </row>
    <row r="197" spans="2:3" x14ac:dyDescent="0.25">
      <c r="B197"/>
      <c r="C197"/>
    </row>
    <row r="198" spans="2:3" x14ac:dyDescent="0.25">
      <c r="B198"/>
      <c r="C198"/>
    </row>
    <row r="199" spans="2:3" x14ac:dyDescent="0.25">
      <c r="B199"/>
      <c r="C199"/>
    </row>
    <row r="200" spans="2:3" x14ac:dyDescent="0.25">
      <c r="B200"/>
      <c r="C200"/>
    </row>
    <row r="201" spans="2:3" x14ac:dyDescent="0.25">
      <c r="B201"/>
      <c r="C201"/>
    </row>
    <row r="202" spans="2:3" x14ac:dyDescent="0.25">
      <c r="B202"/>
      <c r="C202"/>
    </row>
    <row r="203" spans="2:3" x14ac:dyDescent="0.25">
      <c r="B203"/>
      <c r="C203"/>
    </row>
    <row r="204" spans="2:3" x14ac:dyDescent="0.25">
      <c r="B204"/>
      <c r="C204"/>
    </row>
    <row r="205" spans="2:3" x14ac:dyDescent="0.25">
      <c r="B205"/>
      <c r="C205"/>
    </row>
    <row r="206" spans="2:3" x14ac:dyDescent="0.25">
      <c r="B206"/>
      <c r="C206"/>
    </row>
    <row r="207" spans="2:3" x14ac:dyDescent="0.25">
      <c r="B207"/>
      <c r="C207"/>
    </row>
    <row r="208" spans="2:3" x14ac:dyDescent="0.25">
      <c r="B208"/>
      <c r="C208"/>
    </row>
    <row r="209" spans="2:3" x14ac:dyDescent="0.25">
      <c r="B209"/>
      <c r="C209"/>
    </row>
    <row r="210" spans="2:3" x14ac:dyDescent="0.25">
      <c r="B210"/>
      <c r="C210"/>
    </row>
    <row r="211" spans="2:3" x14ac:dyDescent="0.25">
      <c r="B211"/>
      <c r="C211"/>
    </row>
    <row r="212" spans="2:3" x14ac:dyDescent="0.25">
      <c r="B212"/>
      <c r="C212"/>
    </row>
    <row r="213" spans="2:3" x14ac:dyDescent="0.25">
      <c r="B213"/>
      <c r="C213"/>
    </row>
    <row r="214" spans="2:3" x14ac:dyDescent="0.25">
      <c r="B214"/>
      <c r="C214"/>
    </row>
    <row r="215" spans="2:3" x14ac:dyDescent="0.25">
      <c r="B215"/>
      <c r="C215"/>
    </row>
    <row r="216" spans="2:3" x14ac:dyDescent="0.25">
      <c r="B216"/>
      <c r="C216"/>
    </row>
    <row r="217" spans="2:3" x14ac:dyDescent="0.25">
      <c r="B217"/>
      <c r="C217"/>
    </row>
    <row r="218" spans="2:3" x14ac:dyDescent="0.25">
      <c r="B218"/>
      <c r="C218"/>
    </row>
    <row r="219" spans="2:3" x14ac:dyDescent="0.25">
      <c r="B219"/>
      <c r="C219"/>
    </row>
    <row r="220" spans="2:3" x14ac:dyDescent="0.25">
      <c r="B220"/>
      <c r="C220"/>
    </row>
    <row r="221" spans="2:3" x14ac:dyDescent="0.25">
      <c r="B221"/>
      <c r="C221"/>
    </row>
    <row r="222" spans="2:3" x14ac:dyDescent="0.25">
      <c r="B222"/>
      <c r="C222"/>
    </row>
    <row r="223" spans="2:3" x14ac:dyDescent="0.25">
      <c r="B223"/>
      <c r="C223"/>
    </row>
    <row r="224" spans="2:3" x14ac:dyDescent="0.25">
      <c r="B224"/>
      <c r="C224"/>
    </row>
    <row r="225" spans="2:3" x14ac:dyDescent="0.25">
      <c r="B225"/>
      <c r="C225"/>
    </row>
    <row r="226" spans="2:3" x14ac:dyDescent="0.25">
      <c r="B226"/>
      <c r="C226"/>
    </row>
    <row r="227" spans="2:3" x14ac:dyDescent="0.25">
      <c r="B227"/>
      <c r="C227"/>
    </row>
    <row r="228" spans="2:3" x14ac:dyDescent="0.25">
      <c r="B228"/>
      <c r="C228"/>
    </row>
    <row r="229" spans="2:3" x14ac:dyDescent="0.25">
      <c r="B229"/>
      <c r="C229"/>
    </row>
    <row r="230" spans="2:3" x14ac:dyDescent="0.25">
      <c r="B230"/>
      <c r="C230"/>
    </row>
    <row r="231" spans="2:3" x14ac:dyDescent="0.25">
      <c r="B231"/>
      <c r="C231"/>
    </row>
    <row r="232" spans="2:3" x14ac:dyDescent="0.25">
      <c r="B232"/>
      <c r="C232"/>
    </row>
    <row r="233" spans="2:3" x14ac:dyDescent="0.25">
      <c r="B233"/>
      <c r="C233"/>
    </row>
    <row r="234" spans="2:3" x14ac:dyDescent="0.25">
      <c r="B234"/>
      <c r="C234"/>
    </row>
    <row r="235" spans="2:3" x14ac:dyDescent="0.25">
      <c r="B235"/>
      <c r="C235"/>
    </row>
    <row r="236" spans="2:3" x14ac:dyDescent="0.25">
      <c r="B236"/>
      <c r="C236"/>
    </row>
    <row r="237" spans="2:3" x14ac:dyDescent="0.25">
      <c r="B237"/>
      <c r="C237"/>
    </row>
    <row r="238" spans="2:3" x14ac:dyDescent="0.25">
      <c r="B238"/>
      <c r="C238"/>
    </row>
    <row r="239" spans="2:3" x14ac:dyDescent="0.25">
      <c r="B239"/>
      <c r="C239"/>
    </row>
    <row r="240" spans="2:3" x14ac:dyDescent="0.25">
      <c r="B240"/>
      <c r="C240"/>
    </row>
    <row r="241" spans="2:3" x14ac:dyDescent="0.25">
      <c r="B241"/>
      <c r="C241"/>
    </row>
    <row r="242" spans="2:3" x14ac:dyDescent="0.25">
      <c r="B242"/>
      <c r="C242"/>
    </row>
    <row r="243" spans="2:3" x14ac:dyDescent="0.25">
      <c r="B243"/>
      <c r="C243"/>
    </row>
    <row r="244" spans="2:3" x14ac:dyDescent="0.25">
      <c r="B244"/>
      <c r="C244"/>
    </row>
    <row r="245" spans="2:3" x14ac:dyDescent="0.25">
      <c r="B245"/>
      <c r="C245"/>
    </row>
    <row r="246" spans="2:3" x14ac:dyDescent="0.25">
      <c r="B246"/>
      <c r="C246"/>
    </row>
    <row r="247" spans="2:3" x14ac:dyDescent="0.25">
      <c r="B247"/>
      <c r="C247"/>
    </row>
    <row r="248" spans="2:3" x14ac:dyDescent="0.25">
      <c r="B248"/>
      <c r="C248"/>
    </row>
    <row r="249" spans="2:3" x14ac:dyDescent="0.25">
      <c r="B249"/>
      <c r="C249"/>
    </row>
    <row r="250" spans="2:3" x14ac:dyDescent="0.25">
      <c r="B250"/>
      <c r="C250"/>
    </row>
  </sheetData>
  <mergeCells count="6">
    <mergeCell ref="B45:B47"/>
    <mergeCell ref="B49:B57"/>
    <mergeCell ref="B28:B34"/>
    <mergeCell ref="B35:B37"/>
    <mergeCell ref="B38:B41"/>
    <mergeCell ref="B42:B44"/>
  </mergeCells>
  <hyperlinks>
    <hyperlink ref="C23" r:id="rId1"/>
    <hyperlink ref="B14" location="Monthly_Data!A1" display="Monthly"/>
    <hyperlink ref="B15" location="Quarterly_Data!A1" display="Quarterly"/>
    <hyperlink ref="B16" location="Annually_Data!A1" display="Annually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B2:I66"/>
  <sheetViews>
    <sheetView tabSelected="1" workbookViewId="0">
      <selection activeCell="D20" sqref="D20"/>
    </sheetView>
  </sheetViews>
  <sheetFormatPr baseColWidth="10" defaultRowHeight="15.75" x14ac:dyDescent="0.25"/>
  <cols>
    <col min="2" max="2" width="47" bestFit="1" customWidth="1"/>
    <col min="3" max="3" width="45.33203125" customWidth="1"/>
    <col min="4" max="4" width="11.88671875" customWidth="1"/>
  </cols>
  <sheetData>
    <row r="2" spans="2:6" x14ac:dyDescent="0.25">
      <c r="B2" s="13"/>
      <c r="C2" s="13"/>
      <c r="D2" s="13"/>
      <c r="E2" s="13"/>
      <c r="F2" s="13"/>
    </row>
    <row r="3" spans="2:6" x14ac:dyDescent="0.25">
      <c r="B3" s="84" t="s">
        <v>46</v>
      </c>
      <c r="C3" s="13"/>
      <c r="D3" s="13"/>
      <c r="E3" s="13"/>
      <c r="F3" s="13"/>
    </row>
    <row r="4" spans="2:6" x14ac:dyDescent="0.25">
      <c r="B4" s="84"/>
      <c r="C4" s="13"/>
      <c r="D4" s="13"/>
      <c r="E4" s="13"/>
      <c r="F4" s="13"/>
    </row>
    <row r="5" spans="2:6" x14ac:dyDescent="0.25">
      <c r="B5" s="84" t="s">
        <v>47</v>
      </c>
      <c r="C5" s="13"/>
      <c r="D5" s="13"/>
      <c r="E5" s="13"/>
      <c r="F5" s="13"/>
    </row>
    <row r="6" spans="2:6" x14ac:dyDescent="0.25">
      <c r="B6" s="84" t="s">
        <v>155</v>
      </c>
      <c r="C6" s="13"/>
      <c r="D6" s="13"/>
      <c r="E6" s="13"/>
      <c r="F6" s="13"/>
    </row>
    <row r="7" spans="2:6" x14ac:dyDescent="0.25">
      <c r="B7" s="13"/>
      <c r="C7" s="13"/>
      <c r="D7" s="13"/>
      <c r="E7" s="13"/>
      <c r="F7" s="13"/>
    </row>
    <row r="8" spans="2:6" ht="18.75" x14ac:dyDescent="0.3">
      <c r="B8" s="14" t="s">
        <v>49</v>
      </c>
      <c r="C8" s="13"/>
      <c r="D8" s="13"/>
      <c r="E8" s="13"/>
      <c r="F8" s="13"/>
    </row>
    <row r="9" spans="2:6" ht="18.75" x14ac:dyDescent="0.3">
      <c r="B9" s="117"/>
      <c r="C9" s="13"/>
      <c r="D9" s="13"/>
      <c r="E9" s="13"/>
      <c r="F9" s="13"/>
    </row>
    <row r="10" spans="2:6" x14ac:dyDescent="0.25">
      <c r="B10" s="118" t="s">
        <v>156</v>
      </c>
      <c r="C10" s="13"/>
      <c r="D10" s="13"/>
      <c r="E10" s="13"/>
      <c r="F10" s="13"/>
    </row>
    <row r="11" spans="2:6" x14ac:dyDescent="0.25">
      <c r="B11" s="119"/>
      <c r="C11" s="13"/>
      <c r="D11" s="13"/>
      <c r="E11" s="13"/>
      <c r="F11" s="13"/>
    </row>
    <row r="12" spans="2:6" x14ac:dyDescent="0.25">
      <c r="B12" s="13" t="s">
        <v>157</v>
      </c>
      <c r="C12" s="13"/>
      <c r="D12" s="13"/>
      <c r="E12" s="13"/>
      <c r="F12" s="13"/>
    </row>
    <row r="13" spans="2:6" x14ac:dyDescent="0.25">
      <c r="B13" s="13"/>
      <c r="C13" s="13"/>
      <c r="D13" s="13"/>
      <c r="E13" s="13"/>
      <c r="F13" s="13"/>
    </row>
    <row r="14" spans="2:6" ht="16.5" thickBot="1" x14ac:dyDescent="0.3">
      <c r="B14" s="15" t="s">
        <v>158</v>
      </c>
      <c r="C14" s="15" t="s">
        <v>159</v>
      </c>
      <c r="D14" s="15" t="s">
        <v>53</v>
      </c>
      <c r="E14" s="15" t="s">
        <v>54</v>
      </c>
      <c r="F14" s="13"/>
    </row>
    <row r="15" spans="2:6" x14ac:dyDescent="0.25">
      <c r="B15" s="120" t="s">
        <v>55</v>
      </c>
      <c r="C15" s="121" t="s">
        <v>156</v>
      </c>
      <c r="D15" s="16" t="s">
        <v>55</v>
      </c>
      <c r="E15" s="122">
        <v>45352</v>
      </c>
      <c r="F15" s="13"/>
    </row>
    <row r="16" spans="2:6" x14ac:dyDescent="0.25">
      <c r="B16" s="120" t="s">
        <v>56</v>
      </c>
      <c r="C16" s="121" t="s">
        <v>156</v>
      </c>
      <c r="D16" s="16" t="s">
        <v>56</v>
      </c>
      <c r="E16" s="18" t="s">
        <v>183</v>
      </c>
      <c r="F16" s="13"/>
    </row>
    <row r="17" spans="2:9" x14ac:dyDescent="0.25">
      <c r="B17" s="120" t="s">
        <v>160</v>
      </c>
      <c r="C17" s="121" t="s">
        <v>156</v>
      </c>
      <c r="D17" s="16" t="s">
        <v>160</v>
      </c>
      <c r="E17" s="17" t="s">
        <v>182</v>
      </c>
      <c r="F17" s="13"/>
    </row>
    <row r="18" spans="2:9" ht="16.5" thickBot="1" x14ac:dyDescent="0.3">
      <c r="B18" s="19"/>
      <c r="C18" s="20"/>
      <c r="D18" s="20"/>
      <c r="E18" s="20"/>
      <c r="F18" s="13"/>
    </row>
    <row r="19" spans="2:9" x14ac:dyDescent="0.25">
      <c r="B19" s="13"/>
      <c r="C19" s="13"/>
      <c r="D19" s="13"/>
      <c r="E19" s="13"/>
      <c r="F19" s="13"/>
    </row>
    <row r="20" spans="2:9" x14ac:dyDescent="0.25">
      <c r="B20" s="13" t="s">
        <v>161</v>
      </c>
      <c r="C20" s="21"/>
      <c r="D20" s="13"/>
      <c r="E20" s="13"/>
      <c r="F20" s="13"/>
    </row>
    <row r="21" spans="2:9" x14ac:dyDescent="0.25">
      <c r="B21" s="13" t="s">
        <v>162</v>
      </c>
      <c r="C21" s="21"/>
      <c r="D21" s="13"/>
      <c r="E21" s="13"/>
      <c r="F21" s="13"/>
    </row>
    <row r="22" spans="2:9" x14ac:dyDescent="0.25">
      <c r="B22" s="13" t="s">
        <v>20</v>
      </c>
      <c r="C22" s="135" t="s">
        <v>166</v>
      </c>
      <c r="D22" s="13"/>
      <c r="E22" s="13"/>
      <c r="F22" s="13"/>
    </row>
    <row r="23" spans="2:9" x14ac:dyDescent="0.25">
      <c r="B23" s="13" t="s">
        <v>21</v>
      </c>
      <c r="C23" s="116" t="s">
        <v>154</v>
      </c>
      <c r="D23" s="13"/>
      <c r="E23" s="13"/>
      <c r="F23" s="13"/>
    </row>
    <row r="24" spans="2:9" x14ac:dyDescent="0.25">
      <c r="B24" s="13"/>
      <c r="C24" s="13"/>
      <c r="D24" s="13"/>
      <c r="E24" s="13"/>
      <c r="F24" s="13"/>
    </row>
    <row r="25" spans="2:9" x14ac:dyDescent="0.25">
      <c r="B25" s="35"/>
      <c r="C25" s="35"/>
      <c r="D25" s="13"/>
      <c r="E25" s="13"/>
      <c r="F25" s="13"/>
    </row>
    <row r="26" spans="2:9" ht="18.75" x14ac:dyDescent="0.25">
      <c r="B26" s="123" t="s">
        <v>163</v>
      </c>
      <c r="C26" s="124"/>
      <c r="D26" s="13"/>
      <c r="E26" s="13"/>
      <c r="F26" s="13"/>
    </row>
    <row r="27" spans="2:9" ht="18.75" x14ac:dyDescent="0.25">
      <c r="B27" s="125"/>
      <c r="C27" s="125"/>
      <c r="I27" t="s">
        <v>180</v>
      </c>
    </row>
    <row r="28" spans="2:9" x14ac:dyDescent="0.25">
      <c r="B28" s="282" t="s">
        <v>62</v>
      </c>
      <c r="C28" s="126" t="s">
        <v>70</v>
      </c>
    </row>
    <row r="29" spans="2:9" x14ac:dyDescent="0.25">
      <c r="B29" s="283"/>
      <c r="C29" s="127" t="s">
        <v>71</v>
      </c>
    </row>
    <row r="30" spans="2:9" x14ac:dyDescent="0.25">
      <c r="B30" s="283"/>
      <c r="C30" s="127" t="s">
        <v>72</v>
      </c>
    </row>
    <row r="31" spans="2:9" x14ac:dyDescent="0.25">
      <c r="B31" s="283"/>
      <c r="C31" s="127" t="s">
        <v>73</v>
      </c>
    </row>
    <row r="32" spans="2:9" x14ac:dyDescent="0.25">
      <c r="B32" s="283"/>
      <c r="C32" s="127" t="s">
        <v>74</v>
      </c>
    </row>
    <row r="33" spans="2:3" x14ac:dyDescent="0.25">
      <c r="B33" s="283"/>
      <c r="C33" s="127" t="s">
        <v>75</v>
      </c>
    </row>
    <row r="34" spans="2:3" x14ac:dyDescent="0.25">
      <c r="B34" s="284"/>
      <c r="C34" s="127" t="s">
        <v>76</v>
      </c>
    </row>
    <row r="35" spans="2:3" x14ac:dyDescent="0.25">
      <c r="B35" s="282" t="s">
        <v>63</v>
      </c>
      <c r="C35" s="128" t="s">
        <v>170</v>
      </c>
    </row>
    <row r="36" spans="2:3" x14ac:dyDescent="0.25">
      <c r="B36" s="283"/>
      <c r="C36" s="127" t="s">
        <v>168</v>
      </c>
    </row>
    <row r="37" spans="2:3" x14ac:dyDescent="0.25">
      <c r="B37" s="284"/>
      <c r="C37" s="129" t="s">
        <v>169</v>
      </c>
    </row>
    <row r="38" spans="2:3" x14ac:dyDescent="0.25">
      <c r="B38" s="285" t="s">
        <v>64</v>
      </c>
      <c r="C38" s="127" t="s">
        <v>119</v>
      </c>
    </row>
    <row r="39" spans="2:3" x14ac:dyDescent="0.25">
      <c r="B39" s="286"/>
      <c r="C39" s="127" t="s">
        <v>118</v>
      </c>
    </row>
    <row r="40" spans="2:3" x14ac:dyDescent="0.25">
      <c r="B40" s="286"/>
      <c r="C40" s="127" t="s">
        <v>116</v>
      </c>
    </row>
    <row r="41" spans="2:3" x14ac:dyDescent="0.25">
      <c r="B41" s="287"/>
      <c r="C41" s="127" t="s">
        <v>117</v>
      </c>
    </row>
    <row r="42" spans="2:3" x14ac:dyDescent="0.25">
      <c r="B42" s="285" t="s">
        <v>10</v>
      </c>
      <c r="C42" s="140" t="s">
        <v>172</v>
      </c>
    </row>
    <row r="43" spans="2:3" x14ac:dyDescent="0.25">
      <c r="B43" s="286"/>
      <c r="C43" s="140" t="s">
        <v>173</v>
      </c>
    </row>
    <row r="44" spans="2:3" x14ac:dyDescent="0.25">
      <c r="B44" s="287"/>
      <c r="C44" s="140" t="s">
        <v>174</v>
      </c>
    </row>
    <row r="45" spans="2:3" x14ac:dyDescent="0.25">
      <c r="B45" s="285" t="s">
        <v>164</v>
      </c>
      <c r="C45" s="130" t="s">
        <v>125</v>
      </c>
    </row>
    <row r="46" spans="2:3" x14ac:dyDescent="0.25">
      <c r="B46" s="286"/>
      <c r="C46" s="127" t="s">
        <v>175</v>
      </c>
    </row>
    <row r="47" spans="2:3" x14ac:dyDescent="0.25">
      <c r="B47" s="286"/>
      <c r="C47" s="127" t="s">
        <v>124</v>
      </c>
    </row>
    <row r="48" spans="2:3" x14ac:dyDescent="0.25">
      <c r="B48" s="141" t="s">
        <v>11</v>
      </c>
      <c r="C48" s="128"/>
    </row>
    <row r="49" spans="2:3" x14ac:dyDescent="0.25">
      <c r="B49" s="279" t="s">
        <v>69</v>
      </c>
      <c r="C49" s="128" t="s">
        <v>176</v>
      </c>
    </row>
    <row r="50" spans="2:3" x14ac:dyDescent="0.25">
      <c r="B50" s="280"/>
      <c r="C50" s="127" t="s">
        <v>126</v>
      </c>
    </row>
    <row r="51" spans="2:3" x14ac:dyDescent="0.25">
      <c r="B51" s="280"/>
      <c r="C51" s="127" t="s">
        <v>127</v>
      </c>
    </row>
    <row r="52" spans="2:3" x14ac:dyDescent="0.25">
      <c r="B52" s="280"/>
      <c r="C52" s="127" t="s">
        <v>128</v>
      </c>
    </row>
    <row r="53" spans="2:3" x14ac:dyDescent="0.25">
      <c r="B53" s="280"/>
      <c r="C53" s="127" t="s">
        <v>177</v>
      </c>
    </row>
    <row r="54" spans="2:3" x14ac:dyDescent="0.25">
      <c r="B54" s="280"/>
      <c r="C54" s="127" t="s">
        <v>130</v>
      </c>
    </row>
    <row r="55" spans="2:3" x14ac:dyDescent="0.25">
      <c r="B55" s="280"/>
      <c r="C55" s="127" t="s">
        <v>131</v>
      </c>
    </row>
    <row r="56" spans="2:3" x14ac:dyDescent="0.25">
      <c r="B56" s="280"/>
      <c r="C56" s="127" t="s">
        <v>132</v>
      </c>
    </row>
    <row r="57" spans="2:3" x14ac:dyDescent="0.25">
      <c r="B57" s="281"/>
      <c r="C57" s="129" t="s">
        <v>133</v>
      </c>
    </row>
    <row r="58" spans="2:3" ht="18.75" x14ac:dyDescent="0.25">
      <c r="B58" s="131" t="s">
        <v>165</v>
      </c>
      <c r="C58" s="132"/>
    </row>
    <row r="59" spans="2:3" ht="18.75" x14ac:dyDescent="0.25">
      <c r="B59" s="131"/>
      <c r="C59" s="132"/>
    </row>
    <row r="60" spans="2:3" x14ac:dyDescent="0.25">
      <c r="B60" s="142" t="s">
        <v>111</v>
      </c>
      <c r="C60" s="145"/>
    </row>
    <row r="61" spans="2:3" x14ac:dyDescent="0.25">
      <c r="B61" s="143" t="s">
        <v>134</v>
      </c>
      <c r="C61" s="133"/>
    </row>
    <row r="62" spans="2:3" x14ac:dyDescent="0.25">
      <c r="B62" s="143" t="s">
        <v>135</v>
      </c>
      <c r="C62" s="133"/>
    </row>
    <row r="63" spans="2:3" x14ac:dyDescent="0.25">
      <c r="B63" s="143" t="s">
        <v>136</v>
      </c>
      <c r="C63" s="133"/>
    </row>
    <row r="64" spans="2:3" x14ac:dyDescent="0.25">
      <c r="B64" s="143" t="s">
        <v>137</v>
      </c>
      <c r="C64" s="133"/>
    </row>
    <row r="65" spans="2:3" x14ac:dyDescent="0.25">
      <c r="B65" s="143" t="s">
        <v>138</v>
      </c>
      <c r="C65" s="133"/>
    </row>
    <row r="66" spans="2:3" x14ac:dyDescent="0.25">
      <c r="B66" s="144" t="s">
        <v>139</v>
      </c>
      <c r="C66" s="134"/>
    </row>
  </sheetData>
  <mergeCells count="6">
    <mergeCell ref="B49:B57"/>
    <mergeCell ref="B28:B34"/>
    <mergeCell ref="B35:B37"/>
    <mergeCell ref="B38:B41"/>
    <mergeCell ref="B42:B44"/>
    <mergeCell ref="B45:B47"/>
  </mergeCells>
  <hyperlinks>
    <hyperlink ref="C23" r:id="rId1"/>
    <hyperlink ref="B15" location="Monthly!A1" display="Monthly"/>
    <hyperlink ref="B17" location="Annual!A1" display="Annual"/>
    <hyperlink ref="B16" location="Quarterly!A1" display="Quarterly"/>
  </hyperlinks>
  <pageMargins left="0.7" right="0.7" top="0.75" bottom="0.75" header="0.3" footer="0.3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GN4629"/>
  <sheetViews>
    <sheetView zoomScaleNormal="100" workbookViewId="0">
      <pane xSplit="1" ySplit="7" topLeftCell="GE8" activePane="bottomRight" state="frozen"/>
      <selection pane="topRight" activeCell="B1" sqref="B1"/>
      <selection pane="bottomLeft" activeCell="A8" sqref="A8"/>
      <selection pane="bottomRight" activeCell="GP23" sqref="GP23"/>
    </sheetView>
  </sheetViews>
  <sheetFormatPr baseColWidth="10" defaultColWidth="12.6640625" defaultRowHeight="15.75" x14ac:dyDescent="0.25"/>
  <cols>
    <col min="1" max="1" width="43.21875" style="157" customWidth="1"/>
    <col min="2" max="13" width="7.88671875" style="157" bestFit="1" customWidth="1"/>
    <col min="14" max="14" width="9" style="153" bestFit="1" customWidth="1"/>
    <col min="15" max="15" width="7.88671875" style="153" bestFit="1" customWidth="1"/>
    <col min="16" max="16" width="9" style="153" bestFit="1" customWidth="1"/>
    <col min="17" max="17" width="7.88671875" style="153" bestFit="1" customWidth="1"/>
    <col min="18" max="49" width="9" style="153" bestFit="1" customWidth="1"/>
    <col min="50" max="50" width="9" style="157" bestFit="1" customWidth="1"/>
    <col min="51" max="61" width="9" style="153" bestFit="1" customWidth="1"/>
    <col min="62" max="68" width="7.88671875" style="157" bestFit="1" customWidth="1"/>
    <col min="69" max="69" width="9" style="157" bestFit="1" customWidth="1"/>
    <col min="70" max="75" width="7.88671875" style="157" bestFit="1" customWidth="1"/>
    <col min="76" max="76" width="9" style="157" bestFit="1" customWidth="1"/>
    <col min="77" max="78" width="7.88671875" style="157" bestFit="1" customWidth="1"/>
    <col min="79" max="85" width="9" style="157" bestFit="1" customWidth="1"/>
    <col min="86" max="103" width="7.88671875" style="157" bestFit="1" customWidth="1"/>
    <col min="104" max="104" width="9" style="157" bestFit="1" customWidth="1"/>
    <col min="105" max="105" width="7.88671875" style="157" bestFit="1" customWidth="1"/>
    <col min="106" max="109" width="9" style="157" bestFit="1" customWidth="1"/>
    <col min="110" max="110" width="7.88671875" style="157" bestFit="1" customWidth="1"/>
    <col min="111" max="116" width="9" style="157" bestFit="1" customWidth="1"/>
    <col min="117" max="128" width="9" style="158" bestFit="1" customWidth="1"/>
    <col min="129" max="131" width="7.88671875" style="158" bestFit="1" customWidth="1"/>
    <col min="132" max="132" width="9" style="158" bestFit="1" customWidth="1"/>
    <col min="133" max="134" width="7.88671875" style="158" bestFit="1" customWidth="1"/>
    <col min="135" max="142" width="9" style="158" bestFit="1" customWidth="1"/>
    <col min="143" max="148" width="7.88671875" style="158" bestFit="1" customWidth="1"/>
    <col min="149" max="149" width="8.33203125" style="158" bestFit="1" customWidth="1"/>
    <col min="150" max="150" width="8.44140625" style="158" bestFit="1" customWidth="1"/>
    <col min="151" max="157" width="7.88671875" style="158" bestFit="1" customWidth="1"/>
    <col min="158" max="159" width="9" style="158" bestFit="1" customWidth="1"/>
    <col min="160" max="165" width="9.109375" style="158" bestFit="1" customWidth="1"/>
    <col min="166" max="171" width="10.21875" style="270" bestFit="1" customWidth="1"/>
    <col min="172" max="172" width="10.21875" style="158" bestFit="1" customWidth="1"/>
    <col min="173" max="173" width="9.109375" style="158" bestFit="1" customWidth="1"/>
    <col min="174" max="191" width="10.21875" style="158" bestFit="1" customWidth="1"/>
    <col min="192" max="196" width="11.6640625" style="158" customWidth="1"/>
    <col min="197" max="16384" width="12.6640625" style="158"/>
  </cols>
  <sheetData>
    <row r="1" spans="1:196" x14ac:dyDescent="0.25">
      <c r="A1" s="151" t="s">
        <v>145</v>
      </c>
      <c r="B1" s="152"/>
      <c r="C1" s="152"/>
      <c r="D1" s="152"/>
      <c r="E1" s="152"/>
      <c r="F1" s="152"/>
      <c r="G1" s="152"/>
      <c r="H1" s="152"/>
      <c r="I1" s="152"/>
      <c r="J1" s="152"/>
      <c r="K1" s="153"/>
      <c r="L1" s="153"/>
      <c r="M1" s="153"/>
      <c r="N1" s="154"/>
      <c r="O1" s="152"/>
      <c r="P1" s="152"/>
      <c r="Q1" s="152"/>
      <c r="R1" s="152"/>
      <c r="S1" s="152"/>
      <c r="T1" s="152"/>
      <c r="U1" s="152"/>
      <c r="V1" s="152"/>
      <c r="AW1" s="155"/>
      <c r="AX1" s="153"/>
      <c r="AY1" s="155"/>
      <c r="AZ1" s="155"/>
      <c r="BA1" s="155"/>
      <c r="BB1" s="155"/>
      <c r="BC1" s="155"/>
      <c r="BD1" s="155"/>
      <c r="BE1" s="155"/>
      <c r="BF1" s="155"/>
      <c r="BG1" s="155"/>
      <c r="BH1" s="155"/>
      <c r="BI1" s="155"/>
      <c r="BJ1" s="153"/>
      <c r="BK1" s="153"/>
      <c r="BL1" s="153"/>
      <c r="BM1" s="153"/>
      <c r="BN1" s="153"/>
      <c r="BO1" s="153"/>
      <c r="BP1" s="153"/>
      <c r="BQ1" s="153"/>
      <c r="BR1" s="153"/>
      <c r="BS1" s="153"/>
      <c r="BT1" s="153"/>
      <c r="BU1" s="153"/>
      <c r="BV1" s="153"/>
      <c r="BW1" s="153"/>
      <c r="BX1" s="153"/>
      <c r="BY1" s="153"/>
      <c r="BZ1" s="153"/>
      <c r="CA1" s="153"/>
      <c r="CB1" s="153"/>
      <c r="CC1" s="153"/>
      <c r="CD1" s="153"/>
      <c r="CE1" s="153"/>
      <c r="CF1" s="153"/>
      <c r="CG1" s="153"/>
      <c r="CH1" s="153"/>
      <c r="CI1" s="153"/>
      <c r="CJ1" s="153"/>
      <c r="CK1" s="153"/>
      <c r="CL1" s="153"/>
      <c r="CM1" s="153"/>
      <c r="CN1" s="153"/>
      <c r="CO1" s="153"/>
      <c r="CP1" s="153"/>
      <c r="CQ1" s="153"/>
      <c r="CR1" s="153"/>
      <c r="CS1" s="153"/>
      <c r="CT1" s="153"/>
      <c r="CU1" s="153"/>
      <c r="CV1" s="153"/>
      <c r="CW1" s="153"/>
      <c r="CX1" s="153"/>
      <c r="CY1" s="153"/>
      <c r="CZ1" s="153"/>
      <c r="DA1" s="153"/>
      <c r="DB1" s="153"/>
      <c r="DC1" s="153"/>
      <c r="DD1" s="153"/>
      <c r="DE1" s="153"/>
      <c r="DF1" s="153"/>
      <c r="DG1" s="153"/>
      <c r="DH1" s="153"/>
      <c r="DI1" s="153"/>
      <c r="DJ1" s="153"/>
      <c r="DK1" s="153"/>
      <c r="DL1" s="153"/>
      <c r="DM1" s="156"/>
      <c r="DN1" s="156"/>
      <c r="DO1" s="157"/>
      <c r="DP1" s="157"/>
      <c r="DQ1" s="157"/>
      <c r="DR1" s="157"/>
      <c r="DS1" s="157"/>
      <c r="DT1" s="157"/>
      <c r="DU1" s="157"/>
      <c r="DV1" s="157"/>
      <c r="DW1" s="157"/>
      <c r="DX1" s="157"/>
      <c r="DY1" s="157"/>
      <c r="DZ1" s="157"/>
      <c r="EA1" s="157"/>
      <c r="EB1" s="157"/>
      <c r="EC1" s="157"/>
      <c r="EF1" s="157"/>
      <c r="EG1" s="157"/>
      <c r="EH1" s="157"/>
      <c r="EI1" s="157"/>
      <c r="EJ1" s="157"/>
      <c r="FJ1" s="156"/>
      <c r="FK1" s="156"/>
      <c r="FL1" s="156"/>
      <c r="FM1" s="156"/>
      <c r="FN1" s="156"/>
      <c r="FO1" s="156"/>
    </row>
    <row r="2" spans="1:196" x14ac:dyDescent="0.25">
      <c r="A2" s="151"/>
      <c r="B2" s="152"/>
      <c r="C2" s="152"/>
      <c r="D2" s="152"/>
      <c r="E2" s="152"/>
      <c r="F2" s="152"/>
      <c r="G2" s="152"/>
      <c r="H2" s="152"/>
      <c r="I2" s="152"/>
      <c r="J2" s="152"/>
      <c r="K2" s="153"/>
      <c r="L2" s="153"/>
      <c r="M2" s="153"/>
      <c r="N2" s="154"/>
      <c r="O2" s="152"/>
      <c r="P2" s="152"/>
      <c r="Q2" s="152"/>
      <c r="R2" s="152"/>
      <c r="S2" s="152"/>
      <c r="T2" s="152"/>
      <c r="U2" s="152"/>
      <c r="V2" s="152"/>
      <c r="AW2" s="155"/>
      <c r="AX2" s="153"/>
      <c r="AY2" s="155"/>
      <c r="AZ2" s="155"/>
      <c r="BA2" s="155"/>
      <c r="BB2" s="155"/>
      <c r="BC2" s="155"/>
      <c r="BD2" s="155"/>
      <c r="BE2" s="155"/>
      <c r="BF2" s="155"/>
      <c r="BG2" s="155"/>
      <c r="BH2" s="155"/>
      <c r="BI2" s="155"/>
      <c r="BJ2" s="153"/>
      <c r="BK2" s="153"/>
      <c r="BL2" s="153"/>
      <c r="BM2" s="153"/>
      <c r="BN2" s="153"/>
      <c r="BO2" s="153"/>
      <c r="BP2" s="153"/>
      <c r="BQ2" s="153"/>
      <c r="BR2" s="153"/>
      <c r="BS2" s="153"/>
      <c r="BT2" s="153"/>
      <c r="BU2" s="153"/>
      <c r="BV2" s="153"/>
      <c r="BW2" s="153"/>
      <c r="BX2" s="153"/>
      <c r="BY2" s="153"/>
      <c r="BZ2" s="153"/>
      <c r="CA2" s="153"/>
      <c r="CB2" s="153"/>
      <c r="CC2" s="153"/>
      <c r="CD2" s="153"/>
      <c r="CE2" s="153"/>
      <c r="CF2" s="153"/>
      <c r="CG2" s="153"/>
      <c r="CH2" s="153"/>
      <c r="CI2" s="153"/>
      <c r="CJ2" s="153"/>
      <c r="CK2" s="153"/>
      <c r="CL2" s="153"/>
      <c r="CM2" s="153"/>
      <c r="CN2" s="153"/>
      <c r="CO2" s="153"/>
      <c r="CP2" s="153"/>
      <c r="CQ2" s="153"/>
      <c r="CR2" s="153"/>
      <c r="CS2" s="153"/>
      <c r="CT2" s="153"/>
      <c r="CU2" s="153"/>
      <c r="CV2" s="153"/>
      <c r="CW2" s="153"/>
      <c r="CX2" s="153"/>
      <c r="CY2" s="153"/>
      <c r="CZ2" s="153"/>
      <c r="DA2" s="153"/>
      <c r="DB2" s="153"/>
      <c r="DC2" s="153"/>
      <c r="DD2" s="153"/>
      <c r="DE2" s="153"/>
      <c r="DF2" s="153"/>
      <c r="DG2" s="153"/>
      <c r="DH2" s="153"/>
      <c r="DI2" s="153"/>
      <c r="DJ2" s="153"/>
      <c r="DK2" s="153"/>
      <c r="DL2" s="153"/>
      <c r="DM2" s="153"/>
      <c r="DN2" s="153"/>
      <c r="DO2" s="157"/>
      <c r="DP2" s="157"/>
      <c r="DQ2" s="157"/>
      <c r="DR2" s="157"/>
      <c r="DS2" s="157"/>
      <c r="DT2" s="157"/>
      <c r="DU2" s="157"/>
      <c r="DV2" s="157"/>
      <c r="DW2" s="157"/>
      <c r="DX2" s="157"/>
      <c r="DY2" s="157"/>
      <c r="DZ2" s="157"/>
      <c r="EA2" s="157"/>
      <c r="EB2" s="157"/>
      <c r="EC2" s="157"/>
      <c r="EF2" s="157"/>
      <c r="EG2" s="157"/>
      <c r="EH2" s="157"/>
      <c r="EI2" s="157"/>
      <c r="EJ2" s="157"/>
      <c r="FJ2" s="159"/>
      <c r="FK2" s="159"/>
      <c r="FL2" s="159"/>
      <c r="FM2" s="159"/>
      <c r="FN2" s="159"/>
      <c r="FO2" s="159"/>
    </row>
    <row r="3" spans="1:196" s="168" customFormat="1" ht="18.75" customHeight="1" x14ac:dyDescent="0.25">
      <c r="A3" s="160"/>
      <c r="B3" s="161"/>
      <c r="C3" s="161"/>
      <c r="D3" s="161"/>
      <c r="E3" s="161"/>
      <c r="F3" s="161"/>
      <c r="G3" s="161"/>
      <c r="H3" s="161"/>
      <c r="I3" s="161"/>
      <c r="J3" s="161"/>
      <c r="K3" s="162"/>
      <c r="L3" s="162"/>
      <c r="M3" s="162"/>
      <c r="N3" s="163"/>
      <c r="O3" s="161"/>
      <c r="P3" s="161"/>
      <c r="Q3" s="161"/>
      <c r="R3" s="161"/>
      <c r="S3" s="161"/>
      <c r="T3" s="161"/>
      <c r="U3" s="161"/>
      <c r="V3" s="161"/>
      <c r="W3" s="162"/>
      <c r="X3" s="162"/>
      <c r="Y3" s="162"/>
      <c r="Z3" s="162"/>
      <c r="AA3" s="162"/>
      <c r="AB3" s="162"/>
      <c r="AC3" s="162"/>
      <c r="AD3" s="162"/>
      <c r="AE3" s="162"/>
      <c r="AF3" s="162"/>
      <c r="AG3" s="162"/>
      <c r="AH3" s="162"/>
      <c r="AI3" s="162"/>
      <c r="AJ3" s="162"/>
      <c r="AK3" s="162"/>
      <c r="AL3" s="162"/>
      <c r="AM3" s="162"/>
      <c r="AN3" s="162"/>
      <c r="AO3" s="162"/>
      <c r="AP3" s="162"/>
      <c r="AQ3" s="162"/>
      <c r="AR3" s="162"/>
      <c r="AS3" s="162"/>
      <c r="AT3" s="162"/>
      <c r="AU3" s="162"/>
      <c r="AV3" s="162"/>
      <c r="AW3" s="164"/>
      <c r="AX3" s="162"/>
      <c r="AY3" s="164"/>
      <c r="AZ3" s="164"/>
      <c r="BA3" s="164"/>
      <c r="BB3" s="164"/>
      <c r="BC3" s="164"/>
      <c r="BD3" s="164"/>
      <c r="BE3" s="164"/>
      <c r="BF3" s="164"/>
      <c r="BG3" s="164"/>
      <c r="BH3" s="164"/>
      <c r="BI3" s="164"/>
      <c r="BJ3" s="162"/>
      <c r="BK3" s="162"/>
      <c r="BL3" s="162"/>
      <c r="BM3" s="162"/>
      <c r="BN3" s="162"/>
      <c r="BO3" s="162"/>
      <c r="BP3" s="162"/>
      <c r="BQ3" s="162"/>
      <c r="BR3" s="162"/>
      <c r="BS3" s="162"/>
      <c r="BT3" s="162"/>
      <c r="BU3" s="162"/>
      <c r="BV3" s="162"/>
      <c r="BW3" s="162"/>
      <c r="BX3" s="162"/>
      <c r="BY3" s="162"/>
      <c r="BZ3" s="162"/>
      <c r="CA3" s="162"/>
      <c r="CB3" s="162"/>
      <c r="CC3" s="162"/>
      <c r="CD3" s="162"/>
      <c r="CE3" s="162"/>
      <c r="CF3" s="162"/>
      <c r="CG3" s="162"/>
      <c r="CH3" s="162"/>
      <c r="CI3" s="162"/>
      <c r="CJ3" s="162"/>
      <c r="CK3" s="162"/>
      <c r="CL3" s="162"/>
      <c r="CM3" s="162"/>
      <c r="CN3" s="162"/>
      <c r="CO3" s="162"/>
      <c r="CP3" s="162"/>
      <c r="CQ3" s="162"/>
      <c r="CR3" s="162"/>
      <c r="CS3" s="162"/>
      <c r="CT3" s="162"/>
      <c r="CU3" s="162"/>
      <c r="CV3" s="162"/>
      <c r="CW3" s="162"/>
      <c r="CX3" s="162"/>
      <c r="CY3" s="162"/>
      <c r="CZ3" s="162"/>
      <c r="DA3" s="162"/>
      <c r="DB3" s="162"/>
      <c r="DC3" s="162"/>
      <c r="DD3" s="162"/>
      <c r="DE3" s="162"/>
      <c r="DF3" s="162"/>
      <c r="DG3" s="162"/>
      <c r="DH3" s="162"/>
      <c r="DI3" s="162"/>
      <c r="DJ3" s="162"/>
      <c r="DK3" s="162"/>
      <c r="DL3" s="162"/>
      <c r="DM3" s="162"/>
      <c r="DN3" s="162"/>
      <c r="DO3" s="162"/>
      <c r="DP3" s="162"/>
      <c r="DQ3" s="162"/>
      <c r="DR3" s="162"/>
      <c r="DS3" s="162"/>
      <c r="DT3" s="162"/>
      <c r="DU3" s="162"/>
      <c r="DV3" s="162"/>
      <c r="DW3" s="162"/>
      <c r="DX3" s="165"/>
      <c r="DY3" s="162"/>
      <c r="DZ3" s="162"/>
      <c r="EA3" s="162"/>
      <c r="EB3" s="165"/>
      <c r="EC3" s="165"/>
      <c r="ED3" s="165"/>
      <c r="EE3" s="165"/>
      <c r="EF3" s="165"/>
      <c r="EG3" s="165"/>
      <c r="EH3" s="165"/>
      <c r="EI3" s="165"/>
      <c r="EJ3" s="294"/>
      <c r="EK3" s="294"/>
      <c r="EL3" s="294"/>
      <c r="EM3" s="294"/>
      <c r="EN3" s="294"/>
      <c r="EO3" s="294"/>
      <c r="EP3" s="294"/>
      <c r="EQ3" s="294"/>
      <c r="ER3" s="294"/>
      <c r="ES3" s="294"/>
      <c r="ET3" s="294"/>
      <c r="EU3" s="294"/>
      <c r="EV3" s="294"/>
      <c r="EW3" s="294"/>
      <c r="EX3" s="294"/>
      <c r="EY3" s="294"/>
      <c r="EZ3" s="294"/>
      <c r="FA3" s="294"/>
      <c r="FB3" s="291"/>
      <c r="FC3" s="291"/>
      <c r="FD3" s="166"/>
      <c r="FE3" s="166"/>
      <c r="FF3" s="166"/>
      <c r="FG3" s="166"/>
      <c r="FH3" s="166"/>
      <c r="FI3" s="166"/>
      <c r="FJ3" s="166"/>
      <c r="FK3" s="166"/>
      <c r="FL3" s="166"/>
      <c r="FM3" s="166"/>
      <c r="FN3" s="166"/>
      <c r="FO3" s="166"/>
      <c r="FP3" s="166"/>
      <c r="FQ3" s="166"/>
      <c r="FR3" s="166"/>
      <c r="FS3" s="166"/>
      <c r="FT3" s="166"/>
      <c r="FU3" s="166"/>
      <c r="FV3" s="166"/>
      <c r="FW3" s="166"/>
      <c r="FX3" s="166"/>
      <c r="FY3" s="166"/>
      <c r="FZ3" s="166"/>
      <c r="GA3" s="166"/>
      <c r="GB3" s="166"/>
      <c r="GC3" s="166"/>
      <c r="GD3" s="166"/>
      <c r="GE3" s="166"/>
      <c r="GF3" s="166"/>
      <c r="GG3" s="166"/>
      <c r="GH3" s="272"/>
      <c r="GI3" s="272"/>
      <c r="GJ3" s="273"/>
      <c r="GK3" s="275"/>
      <c r="GL3" s="276"/>
      <c r="GM3" s="277"/>
      <c r="GN3" s="167" t="s">
        <v>178</v>
      </c>
    </row>
    <row r="4" spans="1:196" ht="18.75" customHeight="1" x14ac:dyDescent="0.35">
      <c r="A4" s="169" t="s">
        <v>140</v>
      </c>
      <c r="B4" s="169"/>
      <c r="C4" s="169"/>
      <c r="D4" s="169"/>
      <c r="E4" s="169"/>
      <c r="F4" s="169"/>
      <c r="G4" s="169"/>
      <c r="H4" s="169"/>
      <c r="I4" s="169"/>
      <c r="J4" s="169"/>
      <c r="K4" s="169"/>
      <c r="L4" s="169"/>
      <c r="M4" s="169"/>
      <c r="N4" s="169"/>
      <c r="O4" s="169"/>
      <c r="P4" s="169"/>
      <c r="Q4" s="169"/>
      <c r="R4" s="169"/>
      <c r="S4" s="169"/>
      <c r="T4" s="169"/>
      <c r="U4" s="169"/>
      <c r="V4" s="169"/>
      <c r="W4" s="169"/>
      <c r="X4" s="169"/>
      <c r="Y4" s="169"/>
      <c r="Z4" s="169"/>
      <c r="AA4" s="169"/>
      <c r="AB4" s="169"/>
      <c r="AC4" s="169"/>
      <c r="AD4" s="169"/>
      <c r="AE4" s="169"/>
      <c r="AF4" s="169"/>
      <c r="AG4" s="169"/>
      <c r="AH4" s="170"/>
      <c r="AI4" s="170"/>
      <c r="AJ4" s="170"/>
      <c r="AK4" s="170"/>
      <c r="AL4" s="170"/>
      <c r="AM4" s="170"/>
      <c r="AN4" s="170"/>
      <c r="AO4" s="170"/>
      <c r="AP4" s="170"/>
      <c r="AQ4" s="170"/>
      <c r="AR4" s="170"/>
      <c r="AS4" s="170"/>
      <c r="AT4" s="170"/>
      <c r="AU4" s="170"/>
      <c r="AV4" s="170"/>
      <c r="AW4" s="170"/>
      <c r="AX4" s="170"/>
      <c r="AY4" s="170"/>
      <c r="AZ4" s="170"/>
      <c r="BA4" s="170"/>
      <c r="BB4" s="170"/>
      <c r="BC4" s="170"/>
      <c r="BD4" s="170"/>
      <c r="BE4" s="170"/>
      <c r="BF4" s="170"/>
      <c r="BG4" s="170"/>
      <c r="BH4" s="170"/>
      <c r="BI4" s="170"/>
      <c r="BJ4" s="170"/>
      <c r="BK4" s="170"/>
      <c r="BL4" s="170"/>
      <c r="BM4" s="170"/>
      <c r="BN4" s="170"/>
      <c r="BO4" s="170"/>
      <c r="BP4" s="170"/>
      <c r="BQ4" s="170"/>
      <c r="BR4" s="170"/>
      <c r="BS4" s="170"/>
      <c r="BT4" s="170"/>
      <c r="BU4" s="170"/>
      <c r="BV4" s="170"/>
      <c r="BW4" s="170"/>
      <c r="BX4" s="170"/>
      <c r="BY4" s="170"/>
      <c r="BZ4" s="170"/>
      <c r="CA4" s="170"/>
      <c r="CB4" s="170"/>
      <c r="CC4" s="170"/>
      <c r="CD4" s="170"/>
      <c r="CE4" s="170"/>
      <c r="CF4" s="170"/>
      <c r="CG4" s="170"/>
      <c r="CH4" s="170"/>
      <c r="CI4" s="170"/>
      <c r="CJ4" s="170"/>
      <c r="CK4" s="170"/>
      <c r="CL4" s="170"/>
      <c r="CM4" s="170"/>
      <c r="CN4" s="170"/>
      <c r="CO4" s="170"/>
      <c r="CP4" s="170"/>
      <c r="CQ4" s="170"/>
      <c r="CR4" s="170"/>
      <c r="CS4" s="170"/>
      <c r="CT4" s="170"/>
      <c r="CU4" s="170"/>
      <c r="CV4" s="170"/>
      <c r="CW4" s="170"/>
      <c r="CX4" s="170"/>
      <c r="CY4" s="170"/>
      <c r="CZ4" s="170"/>
      <c r="DA4" s="170"/>
      <c r="DB4" s="170"/>
      <c r="DC4" s="170"/>
      <c r="DD4" s="170"/>
      <c r="DE4" s="170"/>
      <c r="DF4" s="170"/>
      <c r="DG4" s="170"/>
      <c r="DH4" s="170"/>
      <c r="DI4" s="170"/>
      <c r="DJ4" s="170"/>
      <c r="DK4" s="170"/>
      <c r="DL4" s="170" t="s">
        <v>14</v>
      </c>
      <c r="DM4" s="162"/>
      <c r="DN4" s="162"/>
      <c r="DO4" s="162"/>
      <c r="DP4" s="162"/>
      <c r="DQ4" s="162"/>
      <c r="DR4" s="162"/>
      <c r="DS4" s="162"/>
      <c r="DT4" s="162"/>
      <c r="DU4" s="162"/>
      <c r="DV4" s="162"/>
      <c r="DW4" s="162"/>
      <c r="DX4" s="162"/>
      <c r="DY4" s="162"/>
      <c r="DZ4" s="162"/>
      <c r="EA4" s="162"/>
      <c r="EB4" s="162"/>
      <c r="EC4" s="162"/>
      <c r="ED4" s="162"/>
      <c r="EE4" s="162"/>
      <c r="EF4" s="162"/>
      <c r="EG4" s="162"/>
      <c r="EH4" s="162"/>
      <c r="EI4" s="162"/>
      <c r="EJ4" s="295"/>
      <c r="EK4" s="295"/>
      <c r="EL4" s="295"/>
      <c r="EM4" s="295"/>
      <c r="EN4" s="295"/>
      <c r="EO4" s="295"/>
      <c r="EP4" s="295"/>
      <c r="EQ4" s="295"/>
      <c r="ER4" s="295"/>
      <c r="ES4" s="295"/>
      <c r="ET4" s="295"/>
      <c r="EU4" s="295"/>
      <c r="EV4" s="295"/>
      <c r="EW4" s="295"/>
      <c r="EX4" s="295"/>
      <c r="EY4" s="295"/>
      <c r="EZ4" s="295"/>
      <c r="FA4" s="295"/>
      <c r="FB4" s="292"/>
      <c r="FC4" s="292"/>
      <c r="FD4" s="171"/>
      <c r="FE4" s="171"/>
      <c r="FF4" s="171"/>
      <c r="FG4" s="171"/>
      <c r="FH4" s="171"/>
      <c r="FI4" s="171"/>
      <c r="FJ4" s="171"/>
      <c r="FK4" s="171"/>
      <c r="FL4" s="171"/>
      <c r="FM4" s="171"/>
      <c r="FN4" s="171"/>
      <c r="FO4" s="171"/>
      <c r="FP4" s="171"/>
      <c r="FQ4" s="171"/>
      <c r="FR4" s="171"/>
      <c r="FS4" s="171"/>
      <c r="FT4" s="171"/>
      <c r="FU4" s="171"/>
      <c r="FV4" s="171"/>
      <c r="FW4" s="171"/>
      <c r="FX4" s="171"/>
      <c r="FY4" s="171"/>
      <c r="FZ4" s="171"/>
      <c r="GA4" s="171"/>
      <c r="GB4" s="171"/>
      <c r="GC4" s="171"/>
      <c r="GD4" s="171"/>
      <c r="GE4" s="171"/>
      <c r="GF4" s="171"/>
      <c r="GG4" s="171"/>
      <c r="GH4" s="171"/>
      <c r="GI4" s="171"/>
      <c r="GJ4" s="171"/>
      <c r="GK4" s="171"/>
      <c r="GL4" s="171"/>
      <c r="GM4" s="171"/>
      <c r="GN4" s="172"/>
    </row>
    <row r="5" spans="1:196" ht="19.5" x14ac:dyDescent="0.35">
      <c r="A5" s="169"/>
      <c r="B5" s="169"/>
      <c r="C5" s="169"/>
      <c r="D5" s="169"/>
      <c r="E5" s="169"/>
      <c r="F5" s="169"/>
      <c r="G5" s="169"/>
      <c r="H5" s="169"/>
      <c r="I5" s="169"/>
      <c r="J5" s="169"/>
      <c r="K5" s="169"/>
      <c r="L5" s="169"/>
      <c r="M5" s="169"/>
      <c r="N5" s="169"/>
      <c r="O5" s="169"/>
      <c r="P5" s="169"/>
      <c r="Q5" s="169"/>
      <c r="R5" s="169"/>
      <c r="S5" s="169"/>
      <c r="T5" s="169"/>
      <c r="U5" s="169"/>
      <c r="V5" s="169"/>
      <c r="W5" s="169"/>
      <c r="X5" s="169"/>
      <c r="Y5" s="169"/>
      <c r="Z5" s="169"/>
      <c r="AA5" s="169"/>
      <c r="AB5" s="169"/>
      <c r="AC5" s="169"/>
      <c r="AD5" s="169"/>
      <c r="AE5" s="169"/>
      <c r="AF5" s="169"/>
      <c r="AG5" s="169"/>
      <c r="AH5" s="169"/>
      <c r="AI5" s="169"/>
      <c r="AJ5" s="169"/>
      <c r="AK5" s="169"/>
      <c r="AL5" s="169"/>
      <c r="AM5" s="169"/>
      <c r="AN5" s="169"/>
      <c r="AO5" s="169"/>
      <c r="AP5" s="169"/>
      <c r="AQ5" s="169"/>
      <c r="AR5" s="169"/>
      <c r="AS5" s="169"/>
      <c r="AT5" s="169"/>
      <c r="AU5" s="169"/>
      <c r="AV5" s="169"/>
      <c r="AW5" s="169"/>
      <c r="AX5" s="169"/>
      <c r="AY5" s="169"/>
      <c r="AZ5" s="169"/>
      <c r="BA5" s="169"/>
      <c r="BB5" s="169"/>
      <c r="BC5" s="169"/>
      <c r="BD5" s="169"/>
      <c r="BE5" s="169"/>
      <c r="BF5" s="169"/>
      <c r="BG5" s="169"/>
      <c r="BH5" s="169"/>
      <c r="BI5" s="169"/>
      <c r="BJ5" s="169"/>
      <c r="BK5" s="169"/>
      <c r="BL5" s="169"/>
      <c r="BM5" s="169"/>
      <c r="BN5" s="169"/>
      <c r="BO5" s="169"/>
      <c r="BP5" s="169"/>
      <c r="BQ5" s="169"/>
      <c r="BR5" s="169"/>
      <c r="BS5" s="169"/>
      <c r="BT5" s="169"/>
      <c r="BU5" s="169"/>
      <c r="BV5" s="169"/>
      <c r="BW5" s="169"/>
      <c r="BX5" s="169"/>
      <c r="BY5" s="169"/>
      <c r="BZ5" s="169"/>
      <c r="CA5" s="169"/>
      <c r="CB5" s="169"/>
      <c r="CC5" s="169"/>
      <c r="CD5" s="169"/>
      <c r="CE5" s="169"/>
      <c r="CF5" s="169"/>
      <c r="CG5" s="169"/>
      <c r="CH5" s="173"/>
      <c r="CI5" s="174"/>
      <c r="CJ5" s="174"/>
      <c r="CK5" s="174"/>
      <c r="CL5" s="174"/>
      <c r="CM5" s="174"/>
      <c r="CN5" s="174"/>
      <c r="CO5" s="174"/>
      <c r="CP5" s="174"/>
      <c r="CQ5" s="174"/>
      <c r="CR5" s="174"/>
      <c r="CS5" s="174"/>
      <c r="CT5" s="173"/>
      <c r="CU5" s="173"/>
      <c r="CV5" s="173"/>
      <c r="CW5" s="173"/>
      <c r="CX5" s="173"/>
      <c r="CY5" s="173"/>
      <c r="CZ5" s="173"/>
      <c r="DA5" s="173"/>
      <c r="DB5" s="173"/>
      <c r="DC5" s="173"/>
      <c r="DD5" s="173"/>
      <c r="DE5" s="173"/>
      <c r="DF5" s="173"/>
      <c r="DG5" s="173"/>
      <c r="DH5" s="173"/>
      <c r="DI5" s="173"/>
      <c r="DJ5" s="173"/>
      <c r="DK5" s="173"/>
      <c r="DL5" s="173"/>
      <c r="DM5" s="162"/>
      <c r="DN5" s="162"/>
      <c r="DO5" s="162"/>
      <c r="DP5" s="162"/>
      <c r="DQ5" s="162"/>
      <c r="DR5" s="162"/>
      <c r="DS5" s="162"/>
      <c r="DT5" s="162"/>
      <c r="DU5" s="162"/>
      <c r="DV5" s="162"/>
      <c r="DW5" s="162"/>
      <c r="DX5" s="162"/>
      <c r="DY5" s="162"/>
      <c r="DZ5" s="162"/>
      <c r="EA5" s="162"/>
      <c r="EB5" s="162"/>
      <c r="EC5" s="162"/>
      <c r="ED5" s="162"/>
      <c r="EE5" s="162"/>
      <c r="EF5" s="162"/>
      <c r="EG5" s="162"/>
      <c r="EH5" s="162"/>
      <c r="EI5" s="162"/>
      <c r="EJ5" s="296"/>
      <c r="EK5" s="296"/>
      <c r="EL5" s="296"/>
      <c r="EM5" s="296"/>
      <c r="EN5" s="296"/>
      <c r="EO5" s="296"/>
      <c r="EP5" s="296"/>
      <c r="EQ5" s="296"/>
      <c r="ER5" s="296"/>
      <c r="ES5" s="296"/>
      <c r="ET5" s="296"/>
      <c r="EU5" s="296"/>
      <c r="EV5" s="296"/>
      <c r="EW5" s="296"/>
      <c r="EX5" s="296"/>
      <c r="EY5" s="296"/>
      <c r="EZ5" s="296"/>
      <c r="FA5" s="296"/>
      <c r="FB5" s="293"/>
      <c r="FC5" s="293"/>
      <c r="FD5" s="175"/>
      <c r="FE5" s="175"/>
      <c r="FF5" s="175"/>
      <c r="FG5" s="175"/>
      <c r="FH5" s="175"/>
      <c r="FI5" s="175"/>
      <c r="FJ5" s="175"/>
      <c r="FK5" s="175"/>
      <c r="FL5" s="175"/>
      <c r="FM5" s="175"/>
      <c r="FN5" s="175"/>
      <c r="FO5" s="175"/>
      <c r="FP5" s="175"/>
      <c r="FQ5" s="175"/>
      <c r="FR5" s="175"/>
      <c r="FS5" s="175"/>
      <c r="FT5" s="175"/>
      <c r="FU5" s="175"/>
      <c r="FV5" s="175"/>
      <c r="FW5" s="175"/>
      <c r="FX5" s="175"/>
      <c r="FY5" s="175"/>
      <c r="FZ5" s="175"/>
      <c r="GA5" s="175"/>
      <c r="GB5" s="175"/>
      <c r="GC5" s="175"/>
      <c r="GD5" s="175"/>
      <c r="GE5" s="175"/>
      <c r="GF5" s="175"/>
      <c r="GG5" s="175"/>
      <c r="GH5" s="175"/>
      <c r="GI5" s="175"/>
      <c r="GJ5" s="175"/>
      <c r="GK5" s="175"/>
      <c r="GL5" s="175"/>
      <c r="GM5" s="175"/>
      <c r="GN5" s="176"/>
    </row>
    <row r="6" spans="1:196" x14ac:dyDescent="0.25">
      <c r="A6" s="177" t="s">
        <v>110</v>
      </c>
      <c r="B6" s="288">
        <v>39448</v>
      </c>
      <c r="C6" s="288">
        <v>39479</v>
      </c>
      <c r="D6" s="288">
        <v>39508</v>
      </c>
      <c r="E6" s="288">
        <v>39539</v>
      </c>
      <c r="F6" s="288">
        <v>39569</v>
      </c>
      <c r="G6" s="288">
        <v>39600</v>
      </c>
      <c r="H6" s="288">
        <v>39630</v>
      </c>
      <c r="I6" s="288">
        <v>39661</v>
      </c>
      <c r="J6" s="288">
        <v>39692</v>
      </c>
      <c r="K6" s="288">
        <v>39722</v>
      </c>
      <c r="L6" s="288">
        <v>39753</v>
      </c>
      <c r="M6" s="288">
        <v>39783</v>
      </c>
      <c r="N6" s="288">
        <v>39814</v>
      </c>
      <c r="O6" s="288">
        <v>39845</v>
      </c>
      <c r="P6" s="288">
        <v>39873</v>
      </c>
      <c r="Q6" s="288">
        <v>39904</v>
      </c>
      <c r="R6" s="288">
        <v>39934</v>
      </c>
      <c r="S6" s="288">
        <v>39965</v>
      </c>
      <c r="T6" s="288">
        <v>39995</v>
      </c>
      <c r="U6" s="288">
        <v>40026</v>
      </c>
      <c r="V6" s="288">
        <v>40057</v>
      </c>
      <c r="W6" s="288">
        <v>40087</v>
      </c>
      <c r="X6" s="288">
        <v>40118</v>
      </c>
      <c r="Y6" s="288">
        <v>40148</v>
      </c>
      <c r="Z6" s="288">
        <v>40179</v>
      </c>
      <c r="AA6" s="288">
        <v>40210</v>
      </c>
      <c r="AB6" s="288">
        <v>40238</v>
      </c>
      <c r="AC6" s="288">
        <v>40269</v>
      </c>
      <c r="AD6" s="288">
        <v>40299</v>
      </c>
      <c r="AE6" s="288">
        <v>40330</v>
      </c>
      <c r="AF6" s="288">
        <v>40360</v>
      </c>
      <c r="AG6" s="288">
        <v>40391</v>
      </c>
      <c r="AH6" s="288">
        <v>40422</v>
      </c>
      <c r="AI6" s="288">
        <v>40452</v>
      </c>
      <c r="AJ6" s="288">
        <v>40483</v>
      </c>
      <c r="AK6" s="288">
        <v>40513</v>
      </c>
      <c r="AL6" s="288">
        <v>40544</v>
      </c>
      <c r="AM6" s="288">
        <v>40575</v>
      </c>
      <c r="AN6" s="288">
        <v>40603</v>
      </c>
      <c r="AO6" s="288">
        <v>40634</v>
      </c>
      <c r="AP6" s="288">
        <v>40664</v>
      </c>
      <c r="AQ6" s="288">
        <v>40695</v>
      </c>
      <c r="AR6" s="288">
        <v>40725</v>
      </c>
      <c r="AS6" s="288">
        <v>40756</v>
      </c>
      <c r="AT6" s="288">
        <v>40787</v>
      </c>
      <c r="AU6" s="288">
        <v>40817</v>
      </c>
      <c r="AV6" s="288">
        <v>40848</v>
      </c>
      <c r="AW6" s="288">
        <v>40878</v>
      </c>
      <c r="AX6" s="288">
        <v>40909</v>
      </c>
      <c r="AY6" s="288">
        <v>40940</v>
      </c>
      <c r="AZ6" s="288">
        <v>40969</v>
      </c>
      <c r="BA6" s="288">
        <v>41000</v>
      </c>
      <c r="BB6" s="288">
        <v>41030</v>
      </c>
      <c r="BC6" s="288">
        <v>41061</v>
      </c>
      <c r="BD6" s="288">
        <v>41091</v>
      </c>
      <c r="BE6" s="288">
        <v>41122</v>
      </c>
      <c r="BF6" s="288">
        <v>41153</v>
      </c>
      <c r="BG6" s="288">
        <v>41183</v>
      </c>
      <c r="BH6" s="288">
        <v>41214</v>
      </c>
      <c r="BI6" s="288">
        <v>41244</v>
      </c>
      <c r="BJ6" s="288">
        <v>41275</v>
      </c>
      <c r="BK6" s="288">
        <v>41306</v>
      </c>
      <c r="BL6" s="288">
        <v>41334</v>
      </c>
      <c r="BM6" s="288">
        <v>41365</v>
      </c>
      <c r="BN6" s="288">
        <v>41395</v>
      </c>
      <c r="BO6" s="288">
        <v>41426</v>
      </c>
      <c r="BP6" s="288">
        <v>41456</v>
      </c>
      <c r="BQ6" s="288">
        <v>41487</v>
      </c>
      <c r="BR6" s="288">
        <v>41518</v>
      </c>
      <c r="BS6" s="288">
        <v>41548</v>
      </c>
      <c r="BT6" s="288">
        <v>41579</v>
      </c>
      <c r="BU6" s="288">
        <v>41609</v>
      </c>
      <c r="BV6" s="288">
        <v>41640</v>
      </c>
      <c r="BW6" s="288">
        <v>41671</v>
      </c>
      <c r="BX6" s="288">
        <v>41699</v>
      </c>
      <c r="BY6" s="288">
        <v>41730</v>
      </c>
      <c r="BZ6" s="288">
        <v>41760</v>
      </c>
      <c r="CA6" s="288">
        <v>41791</v>
      </c>
      <c r="CB6" s="288">
        <v>41821</v>
      </c>
      <c r="CC6" s="288">
        <v>41852</v>
      </c>
      <c r="CD6" s="288">
        <v>41883</v>
      </c>
      <c r="CE6" s="288">
        <v>41913</v>
      </c>
      <c r="CF6" s="288">
        <v>41944</v>
      </c>
      <c r="CG6" s="288">
        <v>41974</v>
      </c>
      <c r="CH6" s="288">
        <v>42005</v>
      </c>
      <c r="CI6" s="288">
        <v>42036</v>
      </c>
      <c r="CJ6" s="288">
        <v>42064</v>
      </c>
      <c r="CK6" s="288">
        <v>42095</v>
      </c>
      <c r="CL6" s="288">
        <v>42125</v>
      </c>
      <c r="CM6" s="288">
        <v>42156</v>
      </c>
      <c r="CN6" s="288">
        <v>42186</v>
      </c>
      <c r="CO6" s="288">
        <v>42217</v>
      </c>
      <c r="CP6" s="288">
        <v>42248</v>
      </c>
      <c r="CQ6" s="288">
        <v>42278</v>
      </c>
      <c r="CR6" s="288">
        <v>42309</v>
      </c>
      <c r="CS6" s="288">
        <v>42339</v>
      </c>
      <c r="CT6" s="288">
        <v>42370</v>
      </c>
      <c r="CU6" s="288">
        <v>42401</v>
      </c>
      <c r="CV6" s="288">
        <v>42430</v>
      </c>
      <c r="CW6" s="288">
        <v>42461</v>
      </c>
      <c r="CX6" s="288">
        <v>42491</v>
      </c>
      <c r="CY6" s="288">
        <v>42522</v>
      </c>
      <c r="CZ6" s="288">
        <v>42552</v>
      </c>
      <c r="DA6" s="288">
        <v>42583</v>
      </c>
      <c r="DB6" s="288">
        <v>42614</v>
      </c>
      <c r="DC6" s="288">
        <v>42644</v>
      </c>
      <c r="DD6" s="288">
        <v>42675</v>
      </c>
      <c r="DE6" s="288">
        <v>42705</v>
      </c>
      <c r="DF6" s="288">
        <v>42736</v>
      </c>
      <c r="DG6" s="288">
        <v>42767</v>
      </c>
      <c r="DH6" s="288">
        <v>42795</v>
      </c>
      <c r="DI6" s="288">
        <v>42826</v>
      </c>
      <c r="DJ6" s="288">
        <v>42856</v>
      </c>
      <c r="DK6" s="288">
        <v>42887</v>
      </c>
      <c r="DL6" s="288">
        <v>42917</v>
      </c>
      <c r="DM6" s="288">
        <v>42948</v>
      </c>
      <c r="DN6" s="288">
        <v>42979</v>
      </c>
      <c r="DO6" s="288">
        <v>43009</v>
      </c>
      <c r="DP6" s="288">
        <v>43040</v>
      </c>
      <c r="DQ6" s="288">
        <v>43070</v>
      </c>
      <c r="DR6" s="288">
        <v>43101</v>
      </c>
      <c r="DS6" s="288">
        <v>43132</v>
      </c>
      <c r="DT6" s="288">
        <v>43160</v>
      </c>
      <c r="DU6" s="288">
        <v>43191</v>
      </c>
      <c r="DV6" s="288">
        <v>43221</v>
      </c>
      <c r="DW6" s="288">
        <v>43252</v>
      </c>
      <c r="DX6" s="288">
        <v>43282</v>
      </c>
      <c r="DY6" s="288">
        <v>43313</v>
      </c>
      <c r="DZ6" s="288">
        <v>43344</v>
      </c>
      <c r="EA6" s="288">
        <v>43374</v>
      </c>
      <c r="EB6" s="288">
        <v>43405</v>
      </c>
      <c r="EC6" s="288">
        <v>43435</v>
      </c>
      <c r="ED6" s="288">
        <v>43466</v>
      </c>
      <c r="EE6" s="288">
        <v>43497</v>
      </c>
      <c r="EF6" s="288">
        <v>43536</v>
      </c>
      <c r="EG6" s="288">
        <v>43575</v>
      </c>
      <c r="EH6" s="288">
        <v>43614</v>
      </c>
      <c r="EI6" s="288">
        <v>43623</v>
      </c>
      <c r="EJ6" s="288">
        <v>43647</v>
      </c>
      <c r="EK6" s="288">
        <v>43678</v>
      </c>
      <c r="EL6" s="288">
        <v>43709</v>
      </c>
      <c r="EM6" s="288">
        <v>43739</v>
      </c>
      <c r="EN6" s="299">
        <v>43770</v>
      </c>
      <c r="EO6" s="288">
        <v>43800</v>
      </c>
      <c r="EP6" s="288">
        <v>43831</v>
      </c>
      <c r="EQ6" s="297">
        <v>43862</v>
      </c>
      <c r="ER6" s="288">
        <v>43891</v>
      </c>
      <c r="ES6" s="288">
        <v>43922</v>
      </c>
      <c r="ET6" s="288">
        <v>43952</v>
      </c>
      <c r="EU6" s="288">
        <v>43983</v>
      </c>
      <c r="EV6" s="297">
        <v>44013</v>
      </c>
      <c r="EW6" s="288">
        <v>44044</v>
      </c>
      <c r="EX6" s="297">
        <v>44075</v>
      </c>
      <c r="EY6" s="288">
        <v>44105</v>
      </c>
      <c r="EZ6" s="288">
        <v>44136</v>
      </c>
      <c r="FA6" s="288">
        <v>44166</v>
      </c>
      <c r="FB6" s="288">
        <v>44197</v>
      </c>
      <c r="FC6" s="288">
        <v>44228</v>
      </c>
      <c r="FD6" s="288">
        <v>44256</v>
      </c>
      <c r="FE6" s="288">
        <v>44287</v>
      </c>
      <c r="FF6" s="288">
        <v>44317</v>
      </c>
      <c r="FG6" s="288">
        <v>44348</v>
      </c>
      <c r="FH6" s="288">
        <v>44378</v>
      </c>
      <c r="FI6" s="288">
        <v>44409</v>
      </c>
      <c r="FJ6" s="288">
        <v>44440</v>
      </c>
      <c r="FK6" s="288">
        <v>44470</v>
      </c>
      <c r="FL6" s="288">
        <v>44501</v>
      </c>
      <c r="FM6" s="288">
        <v>44531</v>
      </c>
      <c r="FN6" s="288">
        <v>44562</v>
      </c>
      <c r="FO6" s="288">
        <v>44593</v>
      </c>
      <c r="FP6" s="288">
        <v>44621</v>
      </c>
      <c r="FQ6" s="288">
        <v>44652</v>
      </c>
      <c r="FR6" s="288">
        <v>44682</v>
      </c>
      <c r="FS6" s="288">
        <v>44713</v>
      </c>
      <c r="FT6" s="288">
        <v>44743</v>
      </c>
      <c r="FU6" s="288">
        <v>44774</v>
      </c>
      <c r="FV6" s="288">
        <v>44805</v>
      </c>
      <c r="FW6" s="288">
        <v>44835</v>
      </c>
      <c r="FX6" s="288">
        <v>44866</v>
      </c>
      <c r="FY6" s="288">
        <v>44896</v>
      </c>
      <c r="FZ6" s="288">
        <v>44927</v>
      </c>
      <c r="GA6" s="288">
        <v>44958</v>
      </c>
      <c r="GB6" s="288">
        <v>44986</v>
      </c>
      <c r="GC6" s="288">
        <v>45017</v>
      </c>
      <c r="GD6" s="288">
        <v>45047</v>
      </c>
      <c r="GE6" s="288">
        <v>45078</v>
      </c>
      <c r="GF6" s="288">
        <v>45108</v>
      </c>
      <c r="GG6" s="288">
        <v>45139</v>
      </c>
      <c r="GH6" s="288">
        <v>45170</v>
      </c>
      <c r="GI6" s="288">
        <v>45201</v>
      </c>
      <c r="GJ6" s="288">
        <v>45232</v>
      </c>
      <c r="GK6" s="288">
        <v>45263</v>
      </c>
      <c r="GL6" s="288">
        <v>45294</v>
      </c>
      <c r="GM6" s="288">
        <v>45325</v>
      </c>
      <c r="GN6" s="288">
        <v>45354</v>
      </c>
    </row>
    <row r="7" spans="1:196" s="10" customFormat="1" x14ac:dyDescent="0.25">
      <c r="A7" s="178" t="s">
        <v>111</v>
      </c>
      <c r="B7" s="289"/>
      <c r="C7" s="289"/>
      <c r="D7" s="289"/>
      <c r="E7" s="289"/>
      <c r="F7" s="289"/>
      <c r="G7" s="289"/>
      <c r="H7" s="289"/>
      <c r="I7" s="289"/>
      <c r="J7" s="289"/>
      <c r="K7" s="289"/>
      <c r="L7" s="289"/>
      <c r="M7" s="289"/>
      <c r="N7" s="289"/>
      <c r="O7" s="289"/>
      <c r="P7" s="289"/>
      <c r="Q7" s="289"/>
      <c r="R7" s="289"/>
      <c r="S7" s="289"/>
      <c r="T7" s="289"/>
      <c r="U7" s="289"/>
      <c r="V7" s="289"/>
      <c r="W7" s="289"/>
      <c r="X7" s="289"/>
      <c r="Y7" s="289"/>
      <c r="Z7" s="289"/>
      <c r="AA7" s="289"/>
      <c r="AB7" s="289"/>
      <c r="AC7" s="289"/>
      <c r="AD7" s="289"/>
      <c r="AE7" s="289"/>
      <c r="AF7" s="289"/>
      <c r="AG7" s="289"/>
      <c r="AH7" s="289"/>
      <c r="AI7" s="289"/>
      <c r="AJ7" s="289"/>
      <c r="AK7" s="289"/>
      <c r="AL7" s="289"/>
      <c r="AM7" s="289"/>
      <c r="AN7" s="289"/>
      <c r="AO7" s="289"/>
      <c r="AP7" s="289"/>
      <c r="AQ7" s="289"/>
      <c r="AR7" s="289"/>
      <c r="AS7" s="289"/>
      <c r="AT7" s="289"/>
      <c r="AU7" s="289"/>
      <c r="AV7" s="289"/>
      <c r="AW7" s="289"/>
      <c r="AX7" s="289"/>
      <c r="AY7" s="289"/>
      <c r="AZ7" s="289"/>
      <c r="BA7" s="289"/>
      <c r="BB7" s="289"/>
      <c r="BC7" s="289"/>
      <c r="BD7" s="289"/>
      <c r="BE7" s="289"/>
      <c r="BF7" s="289"/>
      <c r="BG7" s="289"/>
      <c r="BH7" s="289"/>
      <c r="BI7" s="289"/>
      <c r="BJ7" s="289"/>
      <c r="BK7" s="289"/>
      <c r="BL7" s="289"/>
      <c r="BM7" s="289"/>
      <c r="BN7" s="289"/>
      <c r="BO7" s="289"/>
      <c r="BP7" s="289"/>
      <c r="BQ7" s="289"/>
      <c r="BR7" s="289"/>
      <c r="BS7" s="289"/>
      <c r="BT7" s="289"/>
      <c r="BU7" s="289"/>
      <c r="BV7" s="289"/>
      <c r="BW7" s="289"/>
      <c r="BX7" s="289"/>
      <c r="BY7" s="289"/>
      <c r="BZ7" s="289"/>
      <c r="CA7" s="289"/>
      <c r="CB7" s="289"/>
      <c r="CC7" s="289"/>
      <c r="CD7" s="289"/>
      <c r="CE7" s="289"/>
      <c r="CF7" s="289"/>
      <c r="CG7" s="289"/>
      <c r="CH7" s="289"/>
      <c r="CI7" s="289"/>
      <c r="CJ7" s="289"/>
      <c r="CK7" s="289"/>
      <c r="CL7" s="289"/>
      <c r="CM7" s="289"/>
      <c r="CN7" s="289"/>
      <c r="CO7" s="289"/>
      <c r="CP7" s="289"/>
      <c r="CQ7" s="289"/>
      <c r="CR7" s="289"/>
      <c r="CS7" s="289"/>
      <c r="CT7" s="289"/>
      <c r="CU7" s="289"/>
      <c r="CV7" s="289"/>
      <c r="CW7" s="289"/>
      <c r="CX7" s="289"/>
      <c r="CY7" s="289"/>
      <c r="CZ7" s="289"/>
      <c r="DA7" s="289"/>
      <c r="DB7" s="289"/>
      <c r="DC7" s="289"/>
      <c r="DD7" s="289"/>
      <c r="DE7" s="289"/>
      <c r="DF7" s="289"/>
      <c r="DG7" s="289"/>
      <c r="DH7" s="289"/>
      <c r="DI7" s="289"/>
      <c r="DJ7" s="289"/>
      <c r="DK7" s="289"/>
      <c r="DL7" s="289"/>
      <c r="DM7" s="289"/>
      <c r="DN7" s="289"/>
      <c r="DO7" s="289"/>
      <c r="DP7" s="289"/>
      <c r="DQ7" s="289"/>
      <c r="DR7" s="289"/>
      <c r="DS7" s="289"/>
      <c r="DT7" s="289"/>
      <c r="DU7" s="289"/>
      <c r="DV7" s="289"/>
      <c r="DW7" s="289"/>
      <c r="DX7" s="289"/>
      <c r="DY7" s="289"/>
      <c r="DZ7" s="289"/>
      <c r="EA7" s="289"/>
      <c r="EB7" s="289"/>
      <c r="EC7" s="289"/>
      <c r="ED7" s="289"/>
      <c r="EE7" s="289"/>
      <c r="EF7" s="289"/>
      <c r="EG7" s="289"/>
      <c r="EH7" s="289"/>
      <c r="EI7" s="289"/>
      <c r="EJ7" s="289"/>
      <c r="EK7" s="289"/>
      <c r="EL7" s="289"/>
      <c r="EM7" s="289"/>
      <c r="EN7" s="300"/>
      <c r="EO7" s="289"/>
      <c r="EP7" s="289"/>
      <c r="EQ7" s="298"/>
      <c r="ER7" s="289"/>
      <c r="ES7" s="289"/>
      <c r="ET7" s="289"/>
      <c r="EU7" s="289"/>
      <c r="EV7" s="298"/>
      <c r="EW7" s="289"/>
      <c r="EX7" s="298"/>
      <c r="EY7" s="289"/>
      <c r="EZ7" s="289"/>
      <c r="FA7" s="289"/>
      <c r="FB7" s="289"/>
      <c r="FC7" s="289"/>
      <c r="FD7" s="289"/>
      <c r="FE7" s="289"/>
      <c r="FF7" s="289"/>
      <c r="FG7" s="289"/>
      <c r="FH7" s="289"/>
      <c r="FI7" s="289"/>
      <c r="FJ7" s="289"/>
      <c r="FK7" s="289"/>
      <c r="FL7" s="289"/>
      <c r="FM7" s="289"/>
      <c r="FN7" s="289"/>
      <c r="FO7" s="289"/>
      <c r="FP7" s="289"/>
      <c r="FQ7" s="289"/>
      <c r="FR7" s="289"/>
      <c r="FS7" s="289"/>
      <c r="FT7" s="289"/>
      <c r="FU7" s="289"/>
      <c r="FV7" s="289"/>
      <c r="FW7" s="289"/>
      <c r="FX7" s="289"/>
      <c r="FY7" s="289"/>
      <c r="FZ7" s="289"/>
      <c r="GA7" s="289"/>
      <c r="GB7" s="289"/>
      <c r="GC7" s="289"/>
      <c r="GD7" s="289"/>
      <c r="GE7" s="289"/>
      <c r="GF7" s="289"/>
      <c r="GG7" s="289"/>
      <c r="GH7" s="289"/>
      <c r="GI7" s="289"/>
      <c r="GJ7" s="289"/>
      <c r="GK7" s="289"/>
      <c r="GL7" s="289"/>
      <c r="GM7" s="289"/>
      <c r="GN7" s="289"/>
    </row>
    <row r="8" spans="1:196" s="185" customFormat="1" x14ac:dyDescent="0.25">
      <c r="A8" s="179" t="s">
        <v>62</v>
      </c>
      <c r="B8" s="180">
        <v>2415.1</v>
      </c>
      <c r="C8" s="180">
        <v>2425.5039999999999</v>
      </c>
      <c r="D8" s="180">
        <v>1655.5730000000001</v>
      </c>
      <c r="E8" s="180">
        <v>318.2</v>
      </c>
      <c r="F8" s="180">
        <v>1794.0910000000001</v>
      </c>
      <c r="G8" s="180">
        <v>1044.675</v>
      </c>
      <c r="H8" s="180">
        <v>2569.1899999999996</v>
      </c>
      <c r="I8" s="180">
        <v>1641.5</v>
      </c>
      <c r="J8" s="180">
        <v>2049.7510000000002</v>
      </c>
      <c r="K8" s="180">
        <v>2799.808</v>
      </c>
      <c r="L8" s="180">
        <v>3407.55</v>
      </c>
      <c r="M8" s="180">
        <v>2339.681</v>
      </c>
      <c r="N8" s="180">
        <v>4155.3330000000005</v>
      </c>
      <c r="O8" s="180">
        <v>3104.7330000000002</v>
      </c>
      <c r="P8" s="180">
        <v>3945.3070000000002</v>
      </c>
      <c r="Q8" s="180">
        <v>655.35</v>
      </c>
      <c r="R8" s="180">
        <v>4113.6980000000003</v>
      </c>
      <c r="S8" s="180">
        <v>1873.1</v>
      </c>
      <c r="T8" s="180">
        <v>2080.6469999999999</v>
      </c>
      <c r="U8" s="180">
        <v>3825</v>
      </c>
      <c r="V8" s="180">
        <v>3796.4850000000001</v>
      </c>
      <c r="W8" s="180">
        <v>3969.6909999999998</v>
      </c>
      <c r="X8" s="180">
        <v>3417.5639999999999</v>
      </c>
      <c r="Y8" s="180">
        <v>2446.5119999999997</v>
      </c>
      <c r="Z8" s="180">
        <v>2082.1999999999998</v>
      </c>
      <c r="AA8" s="180">
        <v>1273.3499999999999</v>
      </c>
      <c r="AB8" s="180">
        <v>1255.2</v>
      </c>
      <c r="AC8" s="180">
        <v>1437.8000000000002</v>
      </c>
      <c r="AD8" s="180">
        <v>3233.3</v>
      </c>
      <c r="AE8" s="180">
        <v>3718.75</v>
      </c>
      <c r="AF8" s="180">
        <v>3654.4</v>
      </c>
      <c r="AG8" s="180">
        <v>1363.075</v>
      </c>
      <c r="AH8" s="180">
        <v>2795.7</v>
      </c>
      <c r="AI8" s="180">
        <v>1965.45</v>
      </c>
      <c r="AJ8" s="180">
        <v>2960.65</v>
      </c>
      <c r="AK8" s="180">
        <v>2346.9580000000001</v>
      </c>
      <c r="AL8" s="180">
        <v>3209.348</v>
      </c>
      <c r="AM8" s="180">
        <v>4750.5609999999997</v>
      </c>
      <c r="AN8" s="180">
        <v>3929.3629999999998</v>
      </c>
      <c r="AO8" s="180">
        <v>3727.36</v>
      </c>
      <c r="AP8" s="180">
        <v>3611.8679999999999</v>
      </c>
      <c r="AQ8" s="180">
        <v>3435.9650000000001</v>
      </c>
      <c r="AR8" s="180">
        <v>3742.317</v>
      </c>
      <c r="AS8" s="180">
        <v>7442.6360000000004</v>
      </c>
      <c r="AT8" s="180">
        <v>4794.768</v>
      </c>
      <c r="AU8" s="180">
        <v>6670.6949999999997</v>
      </c>
      <c r="AV8" s="180">
        <v>8860.6200000000008</v>
      </c>
      <c r="AW8" s="180">
        <v>3066.8159999999998</v>
      </c>
      <c r="AX8" s="180">
        <v>5184.1469999999999</v>
      </c>
      <c r="AY8" s="180">
        <v>7771.02</v>
      </c>
      <c r="AZ8" s="180">
        <v>8653.5489999999991</v>
      </c>
      <c r="BA8" s="180">
        <v>3875.0929999999998</v>
      </c>
      <c r="BB8" s="180">
        <v>5530.76</v>
      </c>
      <c r="BC8" s="180">
        <v>7215.74</v>
      </c>
      <c r="BD8" s="180">
        <v>6526.1680000000006</v>
      </c>
      <c r="BE8" s="180">
        <v>4714.2640000000001</v>
      </c>
      <c r="BF8" s="180">
        <v>4343.5129999999999</v>
      </c>
      <c r="BG8" s="180">
        <v>4383.3890000000001</v>
      </c>
      <c r="BH8" s="180">
        <v>7651.3119999999999</v>
      </c>
      <c r="BI8" s="180">
        <v>4590.5869999999995</v>
      </c>
      <c r="BJ8" s="180">
        <v>1066.5929999999998</v>
      </c>
      <c r="BK8" s="180">
        <v>391.65499999999997</v>
      </c>
      <c r="BL8" s="180">
        <v>1357.5230000000001</v>
      </c>
      <c r="BM8" s="180">
        <v>622.10900000000004</v>
      </c>
      <c r="BN8" s="180">
        <v>2357.9110000000001</v>
      </c>
      <c r="BO8" s="180">
        <v>96.804000000000002</v>
      </c>
      <c r="BP8" s="180">
        <v>2130.694</v>
      </c>
      <c r="BQ8" s="180">
        <v>701.03500000000008</v>
      </c>
      <c r="BR8" s="180">
        <v>1970.6840000000002</v>
      </c>
      <c r="BS8" s="180">
        <v>1816.1959999999999</v>
      </c>
      <c r="BT8" s="180">
        <v>333.82899999999995</v>
      </c>
      <c r="BU8" s="180">
        <v>1323.75</v>
      </c>
      <c r="BV8" s="180">
        <v>1544.0150000000001</v>
      </c>
      <c r="BW8" s="180">
        <v>255.56199999999998</v>
      </c>
      <c r="BX8" s="180">
        <v>1761.846</v>
      </c>
      <c r="BY8" s="180">
        <v>594.84500000000003</v>
      </c>
      <c r="BZ8" s="180">
        <v>1087.808</v>
      </c>
      <c r="CA8" s="180">
        <v>1580.4800000000002</v>
      </c>
      <c r="CB8" s="180">
        <v>2011.404</v>
      </c>
      <c r="CC8" s="180">
        <v>1519.316</v>
      </c>
      <c r="CD8" s="180">
        <v>1804.586</v>
      </c>
      <c r="CE8" s="180">
        <v>1969.3620000000001</v>
      </c>
      <c r="CF8" s="180">
        <v>1875.9959999999999</v>
      </c>
      <c r="CG8" s="180">
        <v>3032.527</v>
      </c>
      <c r="CH8" s="180">
        <v>4176.0820000000003</v>
      </c>
      <c r="CI8" s="180">
        <v>1368.87</v>
      </c>
      <c r="CJ8" s="180">
        <v>1068.9950000000001</v>
      </c>
      <c r="CK8" s="180">
        <v>2194.34</v>
      </c>
      <c r="CL8" s="180">
        <v>1511.3910000000001</v>
      </c>
      <c r="CM8" s="180">
        <v>1231.2760000000001</v>
      </c>
      <c r="CN8" s="180">
        <v>1389.7629999999999</v>
      </c>
      <c r="CO8" s="180">
        <v>168.184</v>
      </c>
      <c r="CP8" s="180">
        <v>438.053</v>
      </c>
      <c r="CQ8" s="180">
        <v>347.58600000000001</v>
      </c>
      <c r="CR8" s="180">
        <v>2910.732</v>
      </c>
      <c r="CS8" s="180">
        <v>1323.961</v>
      </c>
      <c r="CT8" s="180">
        <v>2301.4669999999996</v>
      </c>
      <c r="CU8" s="180">
        <v>611.65</v>
      </c>
      <c r="CV8" s="180">
        <v>1139.7439999999999</v>
      </c>
      <c r="CW8" s="180">
        <v>1407.057</v>
      </c>
      <c r="CX8" s="180">
        <v>1095.8700000000001</v>
      </c>
      <c r="CY8" s="180">
        <v>2171.7379999999998</v>
      </c>
      <c r="CZ8" s="180">
        <v>2089.5500000000002</v>
      </c>
      <c r="DA8" s="180">
        <v>1506.711</v>
      </c>
      <c r="DB8" s="180">
        <v>1296.7470000000001</v>
      </c>
      <c r="DC8" s="180">
        <v>92.986000000000004</v>
      </c>
      <c r="DD8" s="180">
        <v>1680.934</v>
      </c>
      <c r="DE8" s="180">
        <v>739.19899999999996</v>
      </c>
      <c r="DF8" s="180">
        <v>1547.6709999999998</v>
      </c>
      <c r="DG8" s="180">
        <v>874.4140000000001</v>
      </c>
      <c r="DH8" s="180">
        <v>1990.0450000000001</v>
      </c>
      <c r="DI8" s="180">
        <v>3868.15</v>
      </c>
      <c r="DJ8" s="180">
        <v>5237.8729999999996</v>
      </c>
      <c r="DK8" s="180">
        <v>89.074000000000012</v>
      </c>
      <c r="DL8" s="180">
        <v>1294.0640000000001</v>
      </c>
      <c r="DM8" s="180">
        <v>2544.4699999999998</v>
      </c>
      <c r="DN8" s="180">
        <v>2009.85</v>
      </c>
      <c r="DO8" s="180">
        <v>2151.14</v>
      </c>
      <c r="DP8" s="180">
        <v>787.65</v>
      </c>
      <c r="DQ8" s="180">
        <v>761.048</v>
      </c>
      <c r="DR8" s="180">
        <v>1891.44</v>
      </c>
      <c r="DS8" s="180">
        <v>2081.92</v>
      </c>
      <c r="DT8" s="180">
        <v>1799.2450000000001</v>
      </c>
      <c r="DU8" s="180">
        <v>501.88</v>
      </c>
      <c r="DV8" s="180">
        <v>5043.0379999999996</v>
      </c>
      <c r="DW8" s="180">
        <v>1335.14</v>
      </c>
      <c r="DX8" s="180">
        <v>71</v>
      </c>
      <c r="DY8" s="180">
        <v>621.11</v>
      </c>
      <c r="DZ8" s="180">
        <v>1047.836</v>
      </c>
      <c r="EA8" s="180">
        <v>1455.9349999999999</v>
      </c>
      <c r="EB8" s="180">
        <v>1370.6200000000001</v>
      </c>
      <c r="EC8" s="180">
        <v>1879.6679999999999</v>
      </c>
      <c r="ED8" s="180">
        <v>1551.6200000000001</v>
      </c>
      <c r="EE8" s="180">
        <v>571.98</v>
      </c>
      <c r="EF8" s="180">
        <v>1500.25</v>
      </c>
      <c r="EG8" s="180">
        <v>500</v>
      </c>
      <c r="EH8" s="180">
        <v>29.9</v>
      </c>
      <c r="EI8" s="180">
        <v>1500</v>
      </c>
      <c r="EJ8" s="180">
        <v>1546.1210000000001</v>
      </c>
      <c r="EK8" s="180">
        <v>2695.55</v>
      </c>
      <c r="EL8" s="180">
        <v>315.12400000000002</v>
      </c>
      <c r="EM8" s="180">
        <v>1821.73</v>
      </c>
      <c r="EN8" s="180">
        <v>2212.25</v>
      </c>
      <c r="EO8" s="180">
        <v>1701.6179999999999</v>
      </c>
      <c r="EP8" s="180">
        <v>781.98299999999995</v>
      </c>
      <c r="EQ8" s="180">
        <v>2562.9</v>
      </c>
      <c r="ER8" s="180">
        <v>3600.89</v>
      </c>
      <c r="ES8" s="180">
        <v>4422.2520000000004</v>
      </c>
      <c r="ET8" s="180">
        <v>2327.6</v>
      </c>
      <c r="EU8" s="180">
        <v>2497.13</v>
      </c>
      <c r="EV8" s="180">
        <v>5813.24</v>
      </c>
      <c r="EW8" s="180">
        <v>4490.9359999999997</v>
      </c>
      <c r="EX8" s="180">
        <v>884.45</v>
      </c>
      <c r="EY8" s="180">
        <v>384.89499999999998</v>
      </c>
      <c r="EZ8" s="180">
        <v>2328.8130000000001</v>
      </c>
      <c r="FA8" s="180">
        <v>5845.5050000000001</v>
      </c>
      <c r="FB8" s="181">
        <v>3233.27</v>
      </c>
      <c r="FC8" s="181">
        <v>2635.2</v>
      </c>
      <c r="FD8" s="181">
        <v>1789.297</v>
      </c>
      <c r="FE8" s="181">
        <v>17.41</v>
      </c>
      <c r="FF8" s="181">
        <v>2880.2020000000002</v>
      </c>
      <c r="FG8" s="181">
        <v>4089.2449999999999</v>
      </c>
      <c r="FH8" s="181">
        <v>3527.7299999999996</v>
      </c>
      <c r="FI8" s="181">
        <v>1887.9110000000001</v>
      </c>
      <c r="FJ8" s="182">
        <v>189.43099999999998</v>
      </c>
      <c r="FK8" s="183">
        <v>2034</v>
      </c>
      <c r="FL8" s="183">
        <v>1198.72</v>
      </c>
      <c r="FM8" s="183">
        <f>SUM(FM9:FM15)</f>
        <v>507.71699999999998</v>
      </c>
      <c r="FN8" s="184">
        <f>FN9+FN10+FN11+FN12+FN13+FN14+FN15</f>
        <v>518.51</v>
      </c>
      <c r="FO8" s="184">
        <v>855.16600000000005</v>
      </c>
      <c r="FP8" s="184">
        <f>FP9+FP10+FP11+FP12+FP13+FP14+FP15</f>
        <v>1433.4929999999999</v>
      </c>
      <c r="FQ8" s="184">
        <v>2530.1</v>
      </c>
      <c r="FR8" s="184">
        <v>1332.9</v>
      </c>
      <c r="FS8" s="184">
        <v>565.51499999999999</v>
      </c>
      <c r="FT8" s="184">
        <v>499.95</v>
      </c>
      <c r="FU8" s="184">
        <v>1089.6100000000001</v>
      </c>
      <c r="FV8" s="184">
        <v>2452.0499999999997</v>
      </c>
      <c r="FW8" s="184">
        <v>1574.27</v>
      </c>
      <c r="FX8" s="184">
        <v>2239.8999999999996</v>
      </c>
      <c r="FY8" s="184">
        <v>673</v>
      </c>
      <c r="FZ8" s="184">
        <v>1836.575</v>
      </c>
      <c r="GA8" s="184">
        <v>1859.53</v>
      </c>
      <c r="GB8" s="184">
        <v>2359.9349999999999</v>
      </c>
      <c r="GC8" s="184">
        <v>1469.3</v>
      </c>
      <c r="GD8" s="184">
        <v>1052.45</v>
      </c>
      <c r="GE8" s="184">
        <v>1246.3600000000001</v>
      </c>
      <c r="GF8" s="184">
        <v>2510.5</v>
      </c>
      <c r="GG8" s="184">
        <v>3000.0699999999997</v>
      </c>
      <c r="GH8" s="184">
        <v>4580.8490000000002</v>
      </c>
      <c r="GI8" s="184">
        <v>310</v>
      </c>
      <c r="GJ8" s="184">
        <v>1678.4749999999999</v>
      </c>
      <c r="GK8" s="184">
        <v>2190.4349999999999</v>
      </c>
      <c r="GL8" s="184">
        <v>2256.48</v>
      </c>
      <c r="GM8" s="184">
        <v>4070.4</v>
      </c>
      <c r="GN8" s="184">
        <v>2328.7249999999999</v>
      </c>
    </row>
    <row r="9" spans="1:196" s="185" customFormat="1" x14ac:dyDescent="0.25">
      <c r="A9" s="186" t="s">
        <v>70</v>
      </c>
      <c r="B9" s="187" t="s">
        <v>9</v>
      </c>
      <c r="C9" s="187" t="s">
        <v>9</v>
      </c>
      <c r="D9" s="187" t="s">
        <v>9</v>
      </c>
      <c r="E9" s="187" t="s">
        <v>9</v>
      </c>
      <c r="F9" s="187" t="s">
        <v>9</v>
      </c>
      <c r="G9" s="187" t="s">
        <v>9</v>
      </c>
      <c r="H9" s="187" t="s">
        <v>9</v>
      </c>
      <c r="I9" s="187" t="s">
        <v>9</v>
      </c>
      <c r="J9" s="187" t="s">
        <v>9</v>
      </c>
      <c r="K9" s="187" t="s">
        <v>9</v>
      </c>
      <c r="L9" s="187" t="s">
        <v>9</v>
      </c>
      <c r="M9" s="187" t="s">
        <v>9</v>
      </c>
      <c r="N9" s="187" t="s">
        <v>9</v>
      </c>
      <c r="O9" s="187" t="s">
        <v>9</v>
      </c>
      <c r="P9" s="187" t="s">
        <v>9</v>
      </c>
      <c r="Q9" s="187" t="s">
        <v>9</v>
      </c>
      <c r="R9" s="187" t="s">
        <v>9</v>
      </c>
      <c r="S9" s="187" t="s">
        <v>9</v>
      </c>
      <c r="T9" s="187" t="s">
        <v>9</v>
      </c>
      <c r="U9" s="187" t="s">
        <v>9</v>
      </c>
      <c r="V9" s="187" t="s">
        <v>9</v>
      </c>
      <c r="W9" s="187" t="s">
        <v>9</v>
      </c>
      <c r="X9" s="187" t="s">
        <v>9</v>
      </c>
      <c r="Y9" s="187" t="s">
        <v>9</v>
      </c>
      <c r="Z9" s="187" t="s">
        <v>9</v>
      </c>
      <c r="AA9" s="187" t="s">
        <v>9</v>
      </c>
      <c r="AB9" s="187" t="s">
        <v>9</v>
      </c>
      <c r="AC9" s="187" t="s">
        <v>9</v>
      </c>
      <c r="AD9" s="187" t="s">
        <v>9</v>
      </c>
      <c r="AE9" s="187" t="s">
        <v>9</v>
      </c>
      <c r="AF9" s="187" t="s">
        <v>9</v>
      </c>
      <c r="AG9" s="187" t="s">
        <v>9</v>
      </c>
      <c r="AH9" s="187" t="s">
        <v>9</v>
      </c>
      <c r="AI9" s="187" t="s">
        <v>9</v>
      </c>
      <c r="AJ9" s="187" t="s">
        <v>9</v>
      </c>
      <c r="AK9" s="187" t="s">
        <v>9</v>
      </c>
      <c r="AL9" s="187" t="s">
        <v>9</v>
      </c>
      <c r="AM9" s="187" t="s">
        <v>9</v>
      </c>
      <c r="AN9" s="187" t="s">
        <v>9</v>
      </c>
      <c r="AO9" s="187" t="s">
        <v>9</v>
      </c>
      <c r="AP9" s="187" t="s">
        <v>9</v>
      </c>
      <c r="AQ9" s="187" t="s">
        <v>9</v>
      </c>
      <c r="AR9" s="187" t="s">
        <v>9</v>
      </c>
      <c r="AS9" s="187" t="s">
        <v>9</v>
      </c>
      <c r="AT9" s="187" t="s">
        <v>9</v>
      </c>
      <c r="AU9" s="187" t="s">
        <v>9</v>
      </c>
      <c r="AV9" s="187" t="s">
        <v>9</v>
      </c>
      <c r="AW9" s="187" t="s">
        <v>9</v>
      </c>
      <c r="AX9" s="187" t="s">
        <v>9</v>
      </c>
      <c r="AY9" s="187" t="s">
        <v>9</v>
      </c>
      <c r="AZ9" s="187" t="s">
        <v>9</v>
      </c>
      <c r="BA9" s="187" t="s">
        <v>9</v>
      </c>
      <c r="BB9" s="187" t="s">
        <v>9</v>
      </c>
      <c r="BC9" s="187" t="s">
        <v>9</v>
      </c>
      <c r="BD9" s="187" t="s">
        <v>9</v>
      </c>
      <c r="BE9" s="187" t="s">
        <v>9</v>
      </c>
      <c r="BF9" s="187">
        <v>29</v>
      </c>
      <c r="BG9" s="187" t="s">
        <v>9</v>
      </c>
      <c r="BH9" s="187" t="s">
        <v>9</v>
      </c>
      <c r="BI9" s="187" t="s">
        <v>9</v>
      </c>
      <c r="BJ9" s="187" t="s">
        <v>9</v>
      </c>
      <c r="BK9" s="187">
        <v>129.69999999999999</v>
      </c>
      <c r="BL9" s="187">
        <v>0</v>
      </c>
      <c r="BM9" s="187">
        <v>0</v>
      </c>
      <c r="BN9" s="187" t="s">
        <v>9</v>
      </c>
      <c r="BO9" s="187" t="s">
        <v>9</v>
      </c>
      <c r="BP9" s="187" t="s">
        <v>9</v>
      </c>
      <c r="BQ9" s="187" t="s">
        <v>9</v>
      </c>
      <c r="BR9" s="187" t="s">
        <v>9</v>
      </c>
      <c r="BS9" s="187">
        <v>0</v>
      </c>
      <c r="BT9" s="187"/>
      <c r="BU9" s="187" t="s">
        <v>9</v>
      </c>
      <c r="BV9" s="187">
        <v>0</v>
      </c>
      <c r="BW9" s="187">
        <v>0</v>
      </c>
      <c r="BX9" s="187">
        <v>0</v>
      </c>
      <c r="BY9" s="187">
        <v>230.6</v>
      </c>
      <c r="BZ9" s="187">
        <v>112.87</v>
      </c>
      <c r="CA9" s="187">
        <v>3.2</v>
      </c>
      <c r="CB9" s="187" t="s">
        <v>9</v>
      </c>
      <c r="CC9" s="187" t="s">
        <v>9</v>
      </c>
      <c r="CD9" s="187">
        <v>0</v>
      </c>
      <c r="CE9" s="187">
        <v>0</v>
      </c>
      <c r="CF9" s="187">
        <v>21</v>
      </c>
      <c r="CG9" s="187">
        <v>0</v>
      </c>
      <c r="CH9" s="187">
        <v>0</v>
      </c>
      <c r="CI9" s="187">
        <v>0</v>
      </c>
      <c r="CJ9" s="187">
        <v>0</v>
      </c>
      <c r="CK9" s="187">
        <v>25.96</v>
      </c>
      <c r="CL9" s="187">
        <v>0</v>
      </c>
      <c r="CM9" s="187">
        <v>0</v>
      </c>
      <c r="CN9" s="187">
        <v>0.57999999999999996</v>
      </c>
      <c r="CO9" s="187">
        <v>0</v>
      </c>
      <c r="CP9" s="187">
        <v>0</v>
      </c>
      <c r="CQ9" s="187">
        <v>23.4</v>
      </c>
      <c r="CR9" s="187">
        <v>0.7</v>
      </c>
      <c r="CS9" s="187">
        <v>0</v>
      </c>
      <c r="CT9" s="187">
        <v>0</v>
      </c>
      <c r="CU9" s="187">
        <v>1.95</v>
      </c>
      <c r="CV9" s="187">
        <v>0</v>
      </c>
      <c r="CW9" s="187">
        <v>0</v>
      </c>
      <c r="CX9" s="187">
        <v>0</v>
      </c>
      <c r="CY9" s="187">
        <v>17.55</v>
      </c>
      <c r="CZ9" s="180">
        <v>0</v>
      </c>
      <c r="DA9" s="180">
        <v>0</v>
      </c>
      <c r="DB9" s="180">
        <v>0</v>
      </c>
      <c r="DC9" s="180">
        <v>0</v>
      </c>
      <c r="DD9" s="180">
        <v>0</v>
      </c>
      <c r="DE9" s="180">
        <v>0</v>
      </c>
      <c r="DF9" s="180">
        <v>0</v>
      </c>
      <c r="DG9" s="180">
        <v>0</v>
      </c>
      <c r="DH9" s="180">
        <v>0</v>
      </c>
      <c r="DI9" s="180">
        <v>18.149999999999999</v>
      </c>
      <c r="DJ9" s="180">
        <v>0</v>
      </c>
      <c r="DK9" s="180">
        <v>0</v>
      </c>
      <c r="DL9" s="180">
        <v>22.69</v>
      </c>
      <c r="DM9" s="180">
        <v>28.34</v>
      </c>
      <c r="DN9" s="180">
        <v>0</v>
      </c>
      <c r="DO9" s="180">
        <v>0</v>
      </c>
      <c r="DP9" s="180">
        <v>0</v>
      </c>
      <c r="DQ9" s="180">
        <v>0</v>
      </c>
      <c r="DR9" s="180">
        <v>0</v>
      </c>
      <c r="DS9" s="180">
        <v>0</v>
      </c>
      <c r="DT9" s="180">
        <v>0</v>
      </c>
      <c r="DU9" s="180">
        <v>17.399999999999999</v>
      </c>
      <c r="DV9" s="180">
        <v>1.2</v>
      </c>
      <c r="DW9" s="180">
        <v>15.15</v>
      </c>
      <c r="DX9" s="180">
        <v>1</v>
      </c>
      <c r="DY9" s="180">
        <v>0</v>
      </c>
      <c r="DZ9" s="180">
        <v>0</v>
      </c>
      <c r="EA9" s="180">
        <v>6</v>
      </c>
      <c r="EB9" s="180">
        <v>7.28</v>
      </c>
      <c r="EC9" s="180">
        <v>3.1680000000000001</v>
      </c>
      <c r="ED9" s="180">
        <v>0</v>
      </c>
      <c r="EE9" s="180">
        <v>7.35</v>
      </c>
      <c r="EF9" s="180">
        <v>0</v>
      </c>
      <c r="EG9" s="180">
        <v>0</v>
      </c>
      <c r="EH9" s="180">
        <v>10.25</v>
      </c>
      <c r="EI9" s="180"/>
      <c r="EJ9" s="180">
        <v>45.7</v>
      </c>
      <c r="EK9" s="180">
        <v>16.07</v>
      </c>
      <c r="EL9" s="180">
        <v>0</v>
      </c>
      <c r="EM9" s="180">
        <v>15.4</v>
      </c>
      <c r="EN9" s="180">
        <v>0</v>
      </c>
      <c r="EO9" s="180">
        <v>0</v>
      </c>
      <c r="EP9" s="180">
        <v>42.29</v>
      </c>
      <c r="EQ9" s="180">
        <v>0</v>
      </c>
      <c r="ER9" s="180">
        <v>10</v>
      </c>
      <c r="ES9" s="180">
        <v>17.899999999999999</v>
      </c>
      <c r="ET9" s="180">
        <v>3.69</v>
      </c>
      <c r="EU9" s="180">
        <v>30</v>
      </c>
      <c r="EV9" s="180"/>
      <c r="EW9" s="180"/>
      <c r="EX9" s="180"/>
      <c r="EY9" s="180">
        <v>5.6109999999999998</v>
      </c>
      <c r="EZ9" s="180">
        <v>1.4279999999999999</v>
      </c>
      <c r="FA9" s="180">
        <v>92.355000000000004</v>
      </c>
      <c r="FB9" s="180">
        <v>0.7</v>
      </c>
      <c r="FC9" s="180">
        <v>1.2</v>
      </c>
      <c r="FD9" s="180">
        <v>3.9119999999999999</v>
      </c>
      <c r="FE9" s="180"/>
      <c r="FF9" s="180"/>
      <c r="FG9" s="180">
        <v>25.85</v>
      </c>
      <c r="FH9" s="180">
        <v>26.54</v>
      </c>
      <c r="FI9" s="180"/>
      <c r="FJ9" s="182">
        <v>56.361000000000004</v>
      </c>
      <c r="FK9" s="182">
        <v>3</v>
      </c>
      <c r="FL9" s="182">
        <v>109.55</v>
      </c>
      <c r="FM9" s="182">
        <v>4.4470000000000001</v>
      </c>
      <c r="FN9" s="188">
        <v>18.510000000000002</v>
      </c>
      <c r="FO9" s="188">
        <v>16.096</v>
      </c>
      <c r="FP9" s="188">
        <v>5.1929999999999996</v>
      </c>
      <c r="FQ9" s="188">
        <v>5.0999999999999996</v>
      </c>
      <c r="FR9" s="188">
        <v>0</v>
      </c>
      <c r="FS9" s="188">
        <v>1.4999999999999999E-2</v>
      </c>
      <c r="FT9" s="188">
        <v>9.9499999999999993</v>
      </c>
      <c r="FU9" s="188">
        <v>42.15</v>
      </c>
      <c r="FV9" s="188">
        <v>0</v>
      </c>
      <c r="FW9" s="188">
        <v>2.35</v>
      </c>
      <c r="FX9" s="188">
        <v>81.349999999999994</v>
      </c>
      <c r="FY9" s="188">
        <v>0</v>
      </c>
      <c r="FZ9" s="188">
        <v>0</v>
      </c>
      <c r="GA9" s="188">
        <v>0</v>
      </c>
      <c r="GB9" s="188">
        <v>7.6349999999999998</v>
      </c>
      <c r="GC9" s="188">
        <v>27.75</v>
      </c>
      <c r="GD9" s="188">
        <v>84</v>
      </c>
      <c r="GE9" s="188">
        <v>231.80999999999997</v>
      </c>
      <c r="GF9" s="188">
        <v>145.64999999999998</v>
      </c>
      <c r="GG9" s="188">
        <v>150.02000000000001</v>
      </c>
      <c r="GH9" s="188">
        <v>0.5</v>
      </c>
      <c r="GI9" s="188" t="s">
        <v>181</v>
      </c>
      <c r="GJ9" s="188">
        <v>0</v>
      </c>
      <c r="GK9" s="188">
        <v>0</v>
      </c>
      <c r="GL9" s="188">
        <v>0</v>
      </c>
      <c r="GM9" s="188">
        <v>0</v>
      </c>
      <c r="GN9" s="188">
        <v>0</v>
      </c>
    </row>
    <row r="10" spans="1:196" s="185" customFormat="1" x14ac:dyDescent="0.25">
      <c r="A10" s="186" t="s">
        <v>71</v>
      </c>
      <c r="B10" s="187" t="s">
        <v>9</v>
      </c>
      <c r="C10" s="187" t="s">
        <v>9</v>
      </c>
      <c r="D10" s="187">
        <v>29</v>
      </c>
      <c r="E10" s="187" t="s">
        <v>9</v>
      </c>
      <c r="F10" s="187" t="s">
        <v>9</v>
      </c>
      <c r="G10" s="187" t="s">
        <v>9</v>
      </c>
      <c r="H10" s="187" t="s">
        <v>9</v>
      </c>
      <c r="I10" s="187">
        <v>680.95</v>
      </c>
      <c r="J10" s="187">
        <v>240.65</v>
      </c>
      <c r="K10" s="187" t="s">
        <v>9</v>
      </c>
      <c r="L10" s="187">
        <v>237</v>
      </c>
      <c r="M10" s="187" t="s">
        <v>9</v>
      </c>
      <c r="N10" s="187" t="s">
        <v>9</v>
      </c>
      <c r="O10" s="187" t="s">
        <v>9</v>
      </c>
      <c r="P10" s="187" t="s">
        <v>9</v>
      </c>
      <c r="Q10" s="187" t="s">
        <v>9</v>
      </c>
      <c r="R10" s="187" t="s">
        <v>9</v>
      </c>
      <c r="S10" s="187" t="s">
        <v>9</v>
      </c>
      <c r="T10" s="187" t="s">
        <v>9</v>
      </c>
      <c r="U10" s="187">
        <v>316</v>
      </c>
      <c r="V10" s="187">
        <v>262</v>
      </c>
      <c r="W10" s="187" t="s">
        <v>9</v>
      </c>
      <c r="X10" s="187" t="s">
        <v>9</v>
      </c>
      <c r="Y10" s="187">
        <v>37</v>
      </c>
      <c r="Z10" s="187" t="s">
        <v>9</v>
      </c>
      <c r="AA10" s="187" t="s">
        <v>9</v>
      </c>
      <c r="AB10" s="187" t="s">
        <v>9</v>
      </c>
      <c r="AC10" s="187" t="s">
        <v>9</v>
      </c>
      <c r="AD10" s="187" t="s">
        <v>9</v>
      </c>
      <c r="AE10" s="187" t="s">
        <v>9</v>
      </c>
      <c r="AF10" s="187" t="s">
        <v>9</v>
      </c>
      <c r="AG10" s="187" t="s">
        <v>9</v>
      </c>
      <c r="AH10" s="187" t="s">
        <v>9</v>
      </c>
      <c r="AI10" s="187" t="s">
        <v>9</v>
      </c>
      <c r="AJ10" s="187" t="s">
        <v>9</v>
      </c>
      <c r="AK10" s="187" t="s">
        <v>9</v>
      </c>
      <c r="AL10" s="187" t="s">
        <v>9</v>
      </c>
      <c r="AM10" s="187" t="s">
        <v>9</v>
      </c>
      <c r="AN10" s="187" t="s">
        <v>9</v>
      </c>
      <c r="AO10" s="187" t="s">
        <v>9</v>
      </c>
      <c r="AP10" s="187" t="s">
        <v>9</v>
      </c>
      <c r="AQ10" s="187" t="s">
        <v>9</v>
      </c>
      <c r="AR10" s="187" t="s">
        <v>9</v>
      </c>
      <c r="AS10" s="187" t="s">
        <v>9</v>
      </c>
      <c r="AT10" s="187" t="s">
        <v>9</v>
      </c>
      <c r="AU10" s="187" t="s">
        <v>9</v>
      </c>
      <c r="AV10" s="187" t="s">
        <v>9</v>
      </c>
      <c r="AW10" s="187" t="s">
        <v>9</v>
      </c>
      <c r="AX10" s="187" t="s">
        <v>9</v>
      </c>
      <c r="AY10" s="187" t="s">
        <v>9</v>
      </c>
      <c r="AZ10" s="187" t="s">
        <v>9</v>
      </c>
      <c r="BA10" s="187" t="s">
        <v>9</v>
      </c>
      <c r="BB10" s="187" t="s">
        <v>9</v>
      </c>
      <c r="BC10" s="187" t="s">
        <v>9</v>
      </c>
      <c r="BD10" s="187" t="s">
        <v>9</v>
      </c>
      <c r="BE10" s="187" t="s">
        <v>9</v>
      </c>
      <c r="BF10" s="187" t="s">
        <v>9</v>
      </c>
      <c r="BG10" s="187" t="s">
        <v>9</v>
      </c>
      <c r="BH10" s="187" t="s">
        <v>9</v>
      </c>
      <c r="BI10" s="187" t="s">
        <v>9</v>
      </c>
      <c r="BJ10" s="187" t="s">
        <v>9</v>
      </c>
      <c r="BK10" s="187">
        <v>0</v>
      </c>
      <c r="BL10" s="187">
        <v>0</v>
      </c>
      <c r="BM10" s="187">
        <v>11.05</v>
      </c>
      <c r="BN10" s="187" t="s">
        <v>9</v>
      </c>
      <c r="BO10" s="187" t="s">
        <v>9</v>
      </c>
      <c r="BP10" s="187" t="s">
        <v>9</v>
      </c>
      <c r="BQ10" s="187" t="s">
        <v>9</v>
      </c>
      <c r="BR10" s="187" t="s">
        <v>9</v>
      </c>
      <c r="BS10" s="187">
        <v>0</v>
      </c>
      <c r="BT10" s="187"/>
      <c r="BU10" s="187"/>
      <c r="BV10" s="187">
        <v>0</v>
      </c>
      <c r="BW10" s="187">
        <v>0</v>
      </c>
      <c r="BX10" s="187">
        <v>0</v>
      </c>
      <c r="BY10" s="187">
        <v>0</v>
      </c>
      <c r="BZ10" s="187" t="s">
        <v>9</v>
      </c>
      <c r="CA10" s="187" t="s">
        <v>9</v>
      </c>
      <c r="CB10" s="187" t="s">
        <v>9</v>
      </c>
      <c r="CC10" s="187" t="s">
        <v>9</v>
      </c>
      <c r="CD10" s="187">
        <v>0</v>
      </c>
      <c r="CE10" s="187">
        <v>0</v>
      </c>
      <c r="CF10" s="187">
        <v>0</v>
      </c>
      <c r="CG10" s="187">
        <v>0</v>
      </c>
      <c r="CH10" s="187">
        <v>0</v>
      </c>
      <c r="CI10" s="187">
        <v>0</v>
      </c>
      <c r="CJ10" s="187">
        <v>0</v>
      </c>
      <c r="CK10" s="187">
        <v>0</v>
      </c>
      <c r="CL10" s="187">
        <v>0</v>
      </c>
      <c r="CM10" s="187">
        <v>0</v>
      </c>
      <c r="CN10" s="187">
        <v>0</v>
      </c>
      <c r="CO10" s="187">
        <v>0</v>
      </c>
      <c r="CP10" s="187">
        <v>0</v>
      </c>
      <c r="CQ10" s="187">
        <v>0</v>
      </c>
      <c r="CR10" s="187">
        <v>0</v>
      </c>
      <c r="CS10" s="187">
        <v>0</v>
      </c>
      <c r="CT10" s="187">
        <v>0</v>
      </c>
      <c r="CU10" s="187">
        <v>0</v>
      </c>
      <c r="CV10" s="187">
        <v>272</v>
      </c>
      <c r="CW10" s="187">
        <v>0</v>
      </c>
      <c r="CX10" s="187">
        <v>0</v>
      </c>
      <c r="CY10" s="187">
        <v>0</v>
      </c>
      <c r="CZ10" s="180">
        <v>0</v>
      </c>
      <c r="DA10" s="180">
        <v>0</v>
      </c>
      <c r="DB10" s="180">
        <v>0</v>
      </c>
      <c r="DC10" s="180">
        <v>0</v>
      </c>
      <c r="DD10" s="180">
        <v>0</v>
      </c>
      <c r="DE10" s="180">
        <v>0</v>
      </c>
      <c r="DF10" s="180">
        <v>0</v>
      </c>
      <c r="DG10" s="180">
        <v>0</v>
      </c>
      <c r="DH10" s="180">
        <v>0</v>
      </c>
      <c r="DI10" s="180">
        <v>0</v>
      </c>
      <c r="DJ10" s="180">
        <v>0</v>
      </c>
      <c r="DK10" s="180">
        <v>0</v>
      </c>
      <c r="DL10" s="180">
        <v>0</v>
      </c>
      <c r="DM10" s="180">
        <v>0</v>
      </c>
      <c r="DN10" s="180">
        <v>0</v>
      </c>
      <c r="DO10" s="180">
        <v>0</v>
      </c>
      <c r="DP10" s="180">
        <v>0</v>
      </c>
      <c r="DQ10" s="180">
        <v>0</v>
      </c>
      <c r="DR10" s="180">
        <v>0</v>
      </c>
      <c r="DS10" s="180">
        <v>0</v>
      </c>
      <c r="DT10" s="180">
        <v>0</v>
      </c>
      <c r="DU10" s="180">
        <v>0</v>
      </c>
      <c r="DV10" s="180">
        <v>0</v>
      </c>
      <c r="DW10" s="180">
        <v>0</v>
      </c>
      <c r="DX10" s="180">
        <v>0</v>
      </c>
      <c r="DY10" s="180">
        <v>0</v>
      </c>
      <c r="DZ10" s="180">
        <v>0</v>
      </c>
      <c r="EA10" s="180">
        <v>0</v>
      </c>
      <c r="EB10" s="180">
        <v>0</v>
      </c>
      <c r="EC10" s="180">
        <v>0</v>
      </c>
      <c r="ED10" s="180">
        <v>0</v>
      </c>
      <c r="EE10" s="180">
        <v>0</v>
      </c>
      <c r="EF10" s="180">
        <v>0</v>
      </c>
      <c r="EG10" s="180">
        <v>0</v>
      </c>
      <c r="EH10" s="180">
        <v>0</v>
      </c>
      <c r="EI10" s="180">
        <v>0</v>
      </c>
      <c r="EJ10" s="180">
        <v>0</v>
      </c>
      <c r="EK10" s="180">
        <v>0</v>
      </c>
      <c r="EL10" s="180">
        <v>0</v>
      </c>
      <c r="EM10" s="180">
        <v>0</v>
      </c>
      <c r="EN10" s="180">
        <v>0</v>
      </c>
      <c r="EO10" s="180">
        <v>0</v>
      </c>
      <c r="EP10" s="180">
        <v>0</v>
      </c>
      <c r="EQ10" s="180">
        <v>0</v>
      </c>
      <c r="ER10" s="180">
        <v>0</v>
      </c>
      <c r="ES10" s="180"/>
      <c r="ET10" s="180"/>
      <c r="EU10" s="180"/>
      <c r="EV10" s="180"/>
      <c r="EW10" s="180"/>
      <c r="EX10" s="180"/>
      <c r="EY10" s="180"/>
      <c r="EZ10" s="180"/>
      <c r="FA10" s="180"/>
      <c r="FB10" s="180"/>
      <c r="FC10" s="180"/>
      <c r="FD10" s="180"/>
      <c r="FE10" s="180"/>
      <c r="FF10" s="180"/>
      <c r="FG10" s="180"/>
      <c r="FH10" s="180"/>
      <c r="FI10" s="180"/>
      <c r="FJ10" s="188"/>
      <c r="FK10" s="188"/>
      <c r="FL10" s="188"/>
      <c r="FM10" s="188"/>
      <c r="FN10" s="188"/>
      <c r="FO10" s="188">
        <v>0</v>
      </c>
      <c r="FP10" s="188">
        <v>0</v>
      </c>
      <c r="FQ10" s="188">
        <v>0</v>
      </c>
      <c r="FR10" s="188">
        <v>0</v>
      </c>
      <c r="FS10" s="188">
        <v>0</v>
      </c>
      <c r="FT10" s="188">
        <v>0</v>
      </c>
      <c r="FU10" s="188">
        <v>0</v>
      </c>
      <c r="FV10" s="188">
        <v>0</v>
      </c>
      <c r="FW10" s="188">
        <v>0</v>
      </c>
      <c r="FX10" s="188">
        <v>0</v>
      </c>
      <c r="FY10" s="188">
        <v>0</v>
      </c>
      <c r="FZ10" s="188">
        <v>0</v>
      </c>
      <c r="GA10" s="188">
        <v>0</v>
      </c>
      <c r="GB10" s="188">
        <v>0</v>
      </c>
      <c r="GC10" s="188">
        <v>0</v>
      </c>
      <c r="GD10" s="188">
        <v>0</v>
      </c>
      <c r="GE10" s="188">
        <v>0</v>
      </c>
      <c r="GF10" s="188">
        <v>0</v>
      </c>
      <c r="GG10" s="188">
        <v>0</v>
      </c>
      <c r="GH10" s="188">
        <v>0</v>
      </c>
      <c r="GI10" s="188" t="s">
        <v>181</v>
      </c>
      <c r="GJ10" s="188">
        <v>0</v>
      </c>
      <c r="GK10" s="188">
        <v>0</v>
      </c>
      <c r="GL10" s="188">
        <v>0</v>
      </c>
      <c r="GM10" s="188">
        <v>0</v>
      </c>
      <c r="GN10" s="188">
        <v>0</v>
      </c>
    </row>
    <row r="11" spans="1:196" s="185" customFormat="1" x14ac:dyDescent="0.25">
      <c r="A11" s="186" t="s">
        <v>72</v>
      </c>
      <c r="B11" s="187" t="s">
        <v>9</v>
      </c>
      <c r="C11" s="187" t="s">
        <v>9</v>
      </c>
      <c r="D11" s="187" t="s">
        <v>9</v>
      </c>
      <c r="E11" s="187" t="s">
        <v>9</v>
      </c>
      <c r="F11" s="187" t="s">
        <v>9</v>
      </c>
      <c r="G11" s="187" t="s">
        <v>9</v>
      </c>
      <c r="H11" s="187" t="s">
        <v>9</v>
      </c>
      <c r="I11" s="187" t="s">
        <v>9</v>
      </c>
      <c r="J11" s="187" t="s">
        <v>9</v>
      </c>
      <c r="K11" s="187" t="s">
        <v>9</v>
      </c>
      <c r="L11" s="187" t="s">
        <v>9</v>
      </c>
      <c r="M11" s="187" t="s">
        <v>9</v>
      </c>
      <c r="N11" s="187" t="s">
        <v>9</v>
      </c>
      <c r="O11" s="187" t="s">
        <v>9</v>
      </c>
      <c r="P11" s="187" t="s">
        <v>9</v>
      </c>
      <c r="Q11" s="187" t="s">
        <v>9</v>
      </c>
      <c r="R11" s="187" t="s">
        <v>9</v>
      </c>
      <c r="S11" s="187" t="s">
        <v>9</v>
      </c>
      <c r="T11" s="187" t="s">
        <v>9</v>
      </c>
      <c r="U11" s="187" t="s">
        <v>9</v>
      </c>
      <c r="V11" s="187" t="s">
        <v>9</v>
      </c>
      <c r="W11" s="187" t="s">
        <v>9</v>
      </c>
      <c r="X11" s="187" t="s">
        <v>9</v>
      </c>
      <c r="Y11" s="187" t="s">
        <v>9</v>
      </c>
      <c r="Z11" s="187" t="s">
        <v>9</v>
      </c>
      <c r="AA11" s="187" t="s">
        <v>9</v>
      </c>
      <c r="AB11" s="187" t="s">
        <v>9</v>
      </c>
      <c r="AC11" s="187" t="s">
        <v>9</v>
      </c>
      <c r="AD11" s="187" t="s">
        <v>9</v>
      </c>
      <c r="AE11" s="187" t="s">
        <v>9</v>
      </c>
      <c r="AF11" s="187" t="s">
        <v>9</v>
      </c>
      <c r="AG11" s="187" t="s">
        <v>9</v>
      </c>
      <c r="AH11" s="187" t="s">
        <v>9</v>
      </c>
      <c r="AI11" s="187" t="s">
        <v>9</v>
      </c>
      <c r="AJ11" s="187" t="s">
        <v>9</v>
      </c>
      <c r="AK11" s="187" t="s">
        <v>9</v>
      </c>
      <c r="AL11" s="187" t="s">
        <v>9</v>
      </c>
      <c r="AM11" s="187" t="s">
        <v>9</v>
      </c>
      <c r="AN11" s="187" t="s">
        <v>9</v>
      </c>
      <c r="AO11" s="187" t="s">
        <v>9</v>
      </c>
      <c r="AP11" s="187" t="s">
        <v>9</v>
      </c>
      <c r="AQ11" s="187" t="s">
        <v>9</v>
      </c>
      <c r="AR11" s="187" t="s">
        <v>9</v>
      </c>
      <c r="AS11" s="187" t="s">
        <v>9</v>
      </c>
      <c r="AT11" s="187" t="s">
        <v>9</v>
      </c>
      <c r="AU11" s="187" t="s">
        <v>9</v>
      </c>
      <c r="AV11" s="187" t="s">
        <v>9</v>
      </c>
      <c r="AW11" s="187" t="s">
        <v>9</v>
      </c>
      <c r="AX11" s="187" t="s">
        <v>9</v>
      </c>
      <c r="AY11" s="187" t="s">
        <v>9</v>
      </c>
      <c r="AZ11" s="187" t="s">
        <v>9</v>
      </c>
      <c r="BA11" s="187" t="s">
        <v>9</v>
      </c>
      <c r="BB11" s="187" t="s">
        <v>9</v>
      </c>
      <c r="BC11" s="187" t="s">
        <v>9</v>
      </c>
      <c r="BD11" s="187" t="s">
        <v>9</v>
      </c>
      <c r="BE11" s="187" t="s">
        <v>9</v>
      </c>
      <c r="BF11" s="187" t="s">
        <v>9</v>
      </c>
      <c r="BG11" s="187" t="s">
        <v>9</v>
      </c>
      <c r="BH11" s="187" t="s">
        <v>9</v>
      </c>
      <c r="BI11" s="187" t="s">
        <v>9</v>
      </c>
      <c r="BJ11" s="187" t="s">
        <v>9</v>
      </c>
      <c r="BK11" s="187">
        <v>0</v>
      </c>
      <c r="BL11" s="187">
        <v>0</v>
      </c>
      <c r="BM11" s="187">
        <v>0</v>
      </c>
      <c r="BN11" s="187" t="s">
        <v>9</v>
      </c>
      <c r="BO11" s="187" t="s">
        <v>9</v>
      </c>
      <c r="BP11" s="187" t="s">
        <v>9</v>
      </c>
      <c r="BQ11" s="187" t="s">
        <v>9</v>
      </c>
      <c r="BR11" s="187" t="s">
        <v>9</v>
      </c>
      <c r="BS11" s="187">
        <v>0</v>
      </c>
      <c r="BT11" s="187"/>
      <c r="BU11" s="187"/>
      <c r="BV11" s="187">
        <v>0</v>
      </c>
      <c r="BW11" s="187">
        <v>0</v>
      </c>
      <c r="BX11" s="187">
        <v>0</v>
      </c>
      <c r="BY11" s="187">
        <v>0</v>
      </c>
      <c r="BZ11" s="187" t="s">
        <v>9</v>
      </c>
      <c r="CA11" s="187" t="s">
        <v>9</v>
      </c>
      <c r="CB11" s="187" t="s">
        <v>9</v>
      </c>
      <c r="CC11" s="187" t="s">
        <v>9</v>
      </c>
      <c r="CD11" s="187">
        <v>0</v>
      </c>
      <c r="CE11" s="187">
        <v>0</v>
      </c>
      <c r="CF11" s="187">
        <v>0</v>
      </c>
      <c r="CG11" s="187">
        <v>0</v>
      </c>
      <c r="CH11" s="187">
        <v>0</v>
      </c>
      <c r="CI11" s="187">
        <v>0</v>
      </c>
      <c r="CJ11" s="187"/>
      <c r="CK11" s="187">
        <v>375</v>
      </c>
      <c r="CL11" s="187">
        <v>327</v>
      </c>
      <c r="CM11" s="187">
        <v>0</v>
      </c>
      <c r="CN11" s="187">
        <v>162.21100000000001</v>
      </c>
      <c r="CO11" s="187">
        <v>0</v>
      </c>
      <c r="CP11" s="187">
        <v>0</v>
      </c>
      <c r="CQ11" s="187">
        <v>0</v>
      </c>
      <c r="CR11" s="187">
        <v>0</v>
      </c>
      <c r="CS11" s="187">
        <v>0</v>
      </c>
      <c r="CT11" s="187">
        <v>0</v>
      </c>
      <c r="CU11" s="187">
        <v>0</v>
      </c>
      <c r="CV11" s="187">
        <v>0</v>
      </c>
      <c r="CW11" s="187">
        <v>0</v>
      </c>
      <c r="CX11" s="187">
        <v>81.2</v>
      </c>
      <c r="CY11" s="187">
        <v>0</v>
      </c>
      <c r="CZ11" s="180">
        <v>0</v>
      </c>
      <c r="DA11" s="180">
        <v>0</v>
      </c>
      <c r="DB11" s="180">
        <v>0</v>
      </c>
      <c r="DC11" s="180">
        <v>0</v>
      </c>
      <c r="DD11" s="180">
        <v>0</v>
      </c>
      <c r="DE11" s="180">
        <v>0</v>
      </c>
      <c r="DF11" s="180">
        <v>0</v>
      </c>
      <c r="DG11" s="180">
        <v>0</v>
      </c>
      <c r="DH11" s="180">
        <v>0</v>
      </c>
      <c r="DI11" s="180">
        <v>0</v>
      </c>
      <c r="DJ11" s="180">
        <v>0</v>
      </c>
      <c r="DK11" s="180">
        <v>0</v>
      </c>
      <c r="DL11" s="180">
        <v>0</v>
      </c>
      <c r="DM11" s="180">
        <v>0</v>
      </c>
      <c r="DN11" s="180">
        <v>0</v>
      </c>
      <c r="DO11" s="180">
        <v>0</v>
      </c>
      <c r="DP11" s="180">
        <v>0</v>
      </c>
      <c r="DQ11" s="180">
        <v>0</v>
      </c>
      <c r="DR11" s="180">
        <v>0</v>
      </c>
      <c r="DS11" s="180">
        <v>0</v>
      </c>
      <c r="DT11" s="180">
        <v>0</v>
      </c>
      <c r="DU11" s="180">
        <v>0</v>
      </c>
      <c r="DV11" s="180">
        <v>0</v>
      </c>
      <c r="DW11" s="180">
        <v>0</v>
      </c>
      <c r="DX11" s="180">
        <v>0</v>
      </c>
      <c r="DY11" s="180">
        <v>0</v>
      </c>
      <c r="DZ11" s="180">
        <v>0</v>
      </c>
      <c r="EA11" s="180">
        <v>0</v>
      </c>
      <c r="EB11" s="180">
        <v>0</v>
      </c>
      <c r="EC11" s="180">
        <v>0</v>
      </c>
      <c r="ED11" s="180">
        <v>0</v>
      </c>
      <c r="EE11" s="180">
        <v>0</v>
      </c>
      <c r="EF11" s="180">
        <v>0</v>
      </c>
      <c r="EG11" s="180">
        <v>0</v>
      </c>
      <c r="EH11" s="180">
        <v>0</v>
      </c>
      <c r="EI11" s="180">
        <v>0</v>
      </c>
      <c r="EJ11" s="180">
        <v>0</v>
      </c>
      <c r="EK11" s="180">
        <v>312.62400000000002</v>
      </c>
      <c r="EL11" s="180">
        <v>312.62400000000002</v>
      </c>
      <c r="EM11" s="180">
        <v>0</v>
      </c>
      <c r="EN11" s="180">
        <v>0</v>
      </c>
      <c r="EO11" s="180">
        <v>0</v>
      </c>
      <c r="EP11" s="180">
        <v>0</v>
      </c>
      <c r="EQ11" s="180">
        <v>0</v>
      </c>
      <c r="ER11" s="180">
        <v>0</v>
      </c>
      <c r="ES11" s="180"/>
      <c r="ET11" s="180"/>
      <c r="EU11" s="180"/>
      <c r="EV11" s="180"/>
      <c r="EW11" s="180"/>
      <c r="EX11" s="180"/>
      <c r="EY11" s="180"/>
      <c r="EZ11" s="180"/>
      <c r="FA11" s="180">
        <v>28.05</v>
      </c>
      <c r="FB11" s="180"/>
      <c r="FC11" s="180"/>
      <c r="FD11" s="180"/>
      <c r="FE11" s="180"/>
      <c r="FF11" s="180"/>
      <c r="FG11" s="180"/>
      <c r="FH11" s="180"/>
      <c r="FI11" s="180"/>
      <c r="FJ11" s="188"/>
      <c r="FK11" s="188"/>
      <c r="FL11" s="188"/>
      <c r="FM11" s="188"/>
      <c r="FN11" s="188"/>
      <c r="FO11" s="188">
        <v>0</v>
      </c>
      <c r="FP11" s="188">
        <v>0</v>
      </c>
      <c r="FQ11" s="188">
        <v>0</v>
      </c>
      <c r="FR11" s="188">
        <v>0</v>
      </c>
      <c r="FS11" s="188">
        <v>0</v>
      </c>
      <c r="FT11" s="188">
        <v>0</v>
      </c>
      <c r="FU11" s="188">
        <v>0</v>
      </c>
      <c r="FV11" s="188">
        <v>0</v>
      </c>
      <c r="FW11" s="188">
        <v>0</v>
      </c>
      <c r="FX11" s="188">
        <v>0</v>
      </c>
      <c r="FY11" s="188">
        <v>0</v>
      </c>
      <c r="FZ11" s="188">
        <v>0</v>
      </c>
      <c r="GA11" s="188">
        <v>0</v>
      </c>
      <c r="GB11" s="188">
        <v>0</v>
      </c>
      <c r="GC11" s="188">
        <v>0</v>
      </c>
      <c r="GD11" s="188">
        <v>0</v>
      </c>
      <c r="GE11" s="188">
        <v>0</v>
      </c>
      <c r="GF11" s="188">
        <v>0</v>
      </c>
      <c r="GG11" s="188">
        <v>0</v>
      </c>
      <c r="GH11" s="188">
        <v>0</v>
      </c>
      <c r="GI11" s="188" t="s">
        <v>181</v>
      </c>
      <c r="GJ11" s="188">
        <v>0</v>
      </c>
      <c r="GK11" s="188">
        <v>0</v>
      </c>
      <c r="GL11" s="188">
        <v>0</v>
      </c>
      <c r="GM11" s="188">
        <v>0</v>
      </c>
      <c r="GN11" s="188">
        <v>0</v>
      </c>
    </row>
    <row r="12" spans="1:196" s="185" customFormat="1" x14ac:dyDescent="0.25">
      <c r="A12" s="186" t="s">
        <v>73</v>
      </c>
      <c r="B12" s="187">
        <v>553.19999999999993</v>
      </c>
      <c r="C12" s="187">
        <v>979.05</v>
      </c>
      <c r="D12" s="187">
        <v>353.2</v>
      </c>
      <c r="E12" s="187" t="s">
        <v>9</v>
      </c>
      <c r="F12" s="187">
        <v>322.07499999999999</v>
      </c>
      <c r="G12" s="187">
        <v>74.05</v>
      </c>
      <c r="H12" s="187">
        <v>114</v>
      </c>
      <c r="I12" s="187">
        <v>99.05</v>
      </c>
      <c r="J12" s="187">
        <v>223.1</v>
      </c>
      <c r="K12" s="187">
        <v>225</v>
      </c>
      <c r="L12" s="187">
        <v>112.55</v>
      </c>
      <c r="M12" s="187">
        <v>374.2</v>
      </c>
      <c r="N12" s="187">
        <v>842.9</v>
      </c>
      <c r="O12" s="187">
        <v>1275</v>
      </c>
      <c r="P12" s="187">
        <v>718.75</v>
      </c>
      <c r="Q12" s="187">
        <v>275.5</v>
      </c>
      <c r="R12" s="187">
        <v>505.65</v>
      </c>
      <c r="S12" s="187">
        <v>387.45</v>
      </c>
      <c r="T12" s="187">
        <v>442.35</v>
      </c>
      <c r="U12" s="187">
        <v>185.95</v>
      </c>
      <c r="V12" s="187">
        <v>315.3</v>
      </c>
      <c r="W12" s="187">
        <v>176.95</v>
      </c>
      <c r="X12" s="187">
        <v>559.95000000000005</v>
      </c>
      <c r="Y12" s="187">
        <v>547.6</v>
      </c>
      <c r="Z12" s="187">
        <v>582.20000000000005</v>
      </c>
      <c r="AA12" s="187">
        <v>600.4</v>
      </c>
      <c r="AB12" s="187">
        <v>1050.2</v>
      </c>
      <c r="AC12" s="187">
        <v>467.85</v>
      </c>
      <c r="AD12" s="187">
        <v>851.45</v>
      </c>
      <c r="AE12" s="187">
        <v>541.29999999999995</v>
      </c>
      <c r="AF12" s="187">
        <v>624.9</v>
      </c>
      <c r="AG12" s="187">
        <v>192.07499999999999</v>
      </c>
      <c r="AH12" s="187">
        <v>308.95</v>
      </c>
      <c r="AI12" s="187">
        <v>283.89999999999998</v>
      </c>
      <c r="AJ12" s="187">
        <v>618.1</v>
      </c>
      <c r="AK12" s="187">
        <v>544.50800000000004</v>
      </c>
      <c r="AL12" s="187">
        <v>414.61</v>
      </c>
      <c r="AM12" s="187">
        <v>940.1</v>
      </c>
      <c r="AN12" s="187">
        <v>543.25</v>
      </c>
      <c r="AO12" s="187">
        <v>589.41399999999999</v>
      </c>
      <c r="AP12" s="187">
        <v>408.08499999999998</v>
      </c>
      <c r="AQ12" s="187">
        <v>220.11</v>
      </c>
      <c r="AR12" s="187">
        <v>240.898</v>
      </c>
      <c r="AS12" s="187">
        <v>160.80000000000001</v>
      </c>
      <c r="AT12" s="187">
        <v>214.95</v>
      </c>
      <c r="AU12" s="187">
        <v>12.25</v>
      </c>
      <c r="AV12" s="187">
        <v>1.67</v>
      </c>
      <c r="AW12" s="187">
        <v>78.05</v>
      </c>
      <c r="AX12" s="187">
        <v>95.85</v>
      </c>
      <c r="AY12" s="187" t="s">
        <v>9</v>
      </c>
      <c r="AZ12" s="187">
        <v>89.3</v>
      </c>
      <c r="BA12" s="187" t="s">
        <v>9</v>
      </c>
      <c r="BB12" s="187">
        <v>34.200000000000003</v>
      </c>
      <c r="BC12" s="187">
        <v>86.775000000000006</v>
      </c>
      <c r="BD12" s="187">
        <v>134.30000000000001</v>
      </c>
      <c r="BE12" s="187">
        <v>59.204999999999998</v>
      </c>
      <c r="BF12" s="187">
        <v>35</v>
      </c>
      <c r="BG12" s="187">
        <v>101.65</v>
      </c>
      <c r="BH12" s="187">
        <v>148.58199999999999</v>
      </c>
      <c r="BI12" s="187">
        <v>90.1</v>
      </c>
      <c r="BJ12" s="187">
        <v>22.846</v>
      </c>
      <c r="BK12" s="187"/>
      <c r="BL12" s="187">
        <v>0.2</v>
      </c>
      <c r="BM12" s="187">
        <v>0</v>
      </c>
      <c r="BN12" s="187">
        <v>0.125</v>
      </c>
      <c r="BO12" s="187">
        <v>0.25</v>
      </c>
      <c r="BP12" s="187" t="s">
        <v>9</v>
      </c>
      <c r="BQ12" s="187">
        <v>3.5750000000000002</v>
      </c>
      <c r="BR12" s="187" t="s">
        <v>9</v>
      </c>
      <c r="BS12" s="187">
        <v>39.85</v>
      </c>
      <c r="BT12" s="187">
        <v>65.05</v>
      </c>
      <c r="BU12" s="187"/>
      <c r="BV12" s="187">
        <v>0.40799999999999997</v>
      </c>
      <c r="BW12" s="187">
        <v>0</v>
      </c>
      <c r="BX12" s="187">
        <v>0</v>
      </c>
      <c r="BY12" s="187">
        <v>2</v>
      </c>
      <c r="BZ12" s="187">
        <v>0.55000000000000004</v>
      </c>
      <c r="CA12" s="187">
        <v>1</v>
      </c>
      <c r="CB12" s="187">
        <v>2</v>
      </c>
      <c r="CC12" s="187">
        <v>0.1</v>
      </c>
      <c r="CD12" s="187">
        <v>0.38</v>
      </c>
      <c r="CE12" s="187">
        <v>0.55000000000000004</v>
      </c>
      <c r="CF12" s="187">
        <v>0</v>
      </c>
      <c r="CG12" s="187">
        <v>0.55000000000000004</v>
      </c>
      <c r="CH12" s="187">
        <v>1</v>
      </c>
      <c r="CI12" s="187">
        <v>1</v>
      </c>
      <c r="CJ12" s="187">
        <v>1.625</v>
      </c>
      <c r="CK12" s="187">
        <v>0</v>
      </c>
      <c r="CL12" s="187">
        <v>0</v>
      </c>
      <c r="CM12" s="187">
        <v>100</v>
      </c>
      <c r="CN12" s="187">
        <v>0</v>
      </c>
      <c r="CO12" s="187">
        <v>6.2</v>
      </c>
      <c r="CP12" s="187">
        <v>0</v>
      </c>
      <c r="CQ12" s="187">
        <v>0</v>
      </c>
      <c r="CR12" s="187">
        <v>3.35</v>
      </c>
      <c r="CS12" s="187">
        <v>4.75</v>
      </c>
      <c r="CT12" s="187">
        <v>6.95</v>
      </c>
      <c r="CU12" s="187">
        <v>0.7</v>
      </c>
      <c r="CV12" s="187">
        <v>0.9</v>
      </c>
      <c r="CW12" s="187">
        <v>0</v>
      </c>
      <c r="CX12" s="187">
        <v>75.415000000000006</v>
      </c>
      <c r="CY12" s="187">
        <v>0</v>
      </c>
      <c r="CZ12" s="180">
        <v>0</v>
      </c>
      <c r="DA12" s="180">
        <v>0</v>
      </c>
      <c r="DB12" s="180">
        <v>0</v>
      </c>
      <c r="DC12" s="180">
        <v>0</v>
      </c>
      <c r="DD12" s="180">
        <v>0</v>
      </c>
      <c r="DE12" s="180">
        <v>0</v>
      </c>
      <c r="DF12" s="180">
        <v>0.6</v>
      </c>
      <c r="DG12" s="180">
        <v>0</v>
      </c>
      <c r="DH12" s="180">
        <v>0</v>
      </c>
      <c r="DI12" s="180">
        <v>0</v>
      </c>
      <c r="DJ12" s="180">
        <v>0</v>
      </c>
      <c r="DK12" s="180">
        <v>0</v>
      </c>
      <c r="DL12" s="180">
        <v>150</v>
      </c>
      <c r="DM12" s="180">
        <v>0</v>
      </c>
      <c r="DN12" s="180">
        <v>0</v>
      </c>
      <c r="DO12" s="180"/>
      <c r="DP12" s="180">
        <v>0</v>
      </c>
      <c r="DQ12" s="180">
        <v>0</v>
      </c>
      <c r="DR12" s="180">
        <v>0</v>
      </c>
      <c r="DS12" s="180">
        <v>0</v>
      </c>
      <c r="DT12" s="180">
        <v>0</v>
      </c>
      <c r="DU12" s="180">
        <v>4</v>
      </c>
      <c r="DV12" s="180">
        <v>0</v>
      </c>
      <c r="DW12" s="180">
        <v>10</v>
      </c>
      <c r="DX12" s="180">
        <v>0</v>
      </c>
      <c r="DY12" s="180">
        <v>6.6</v>
      </c>
      <c r="DZ12" s="180">
        <v>3.5</v>
      </c>
      <c r="EA12" s="180">
        <v>20</v>
      </c>
      <c r="EB12" s="180">
        <v>5</v>
      </c>
      <c r="EC12" s="180">
        <v>0</v>
      </c>
      <c r="ED12" s="180">
        <v>0</v>
      </c>
      <c r="EE12" s="180">
        <v>0</v>
      </c>
      <c r="EF12" s="180">
        <v>0</v>
      </c>
      <c r="EG12" s="180">
        <v>0</v>
      </c>
      <c r="EH12" s="180">
        <v>0</v>
      </c>
      <c r="EI12" s="180">
        <v>0</v>
      </c>
      <c r="EJ12" s="180">
        <v>0</v>
      </c>
      <c r="EK12" s="180">
        <v>46.496000000000002</v>
      </c>
      <c r="EL12" s="180">
        <v>0</v>
      </c>
      <c r="EM12" s="180">
        <v>806</v>
      </c>
      <c r="EN12" s="180">
        <v>0</v>
      </c>
      <c r="EO12" s="180">
        <v>0</v>
      </c>
      <c r="EP12" s="180">
        <v>0</v>
      </c>
      <c r="EQ12" s="180">
        <v>0</v>
      </c>
      <c r="ER12" s="180">
        <v>8</v>
      </c>
      <c r="ES12" s="180"/>
      <c r="ET12" s="180"/>
      <c r="EU12" s="180"/>
      <c r="EV12" s="180"/>
      <c r="EW12" s="180"/>
      <c r="EX12" s="180"/>
      <c r="EY12" s="180"/>
      <c r="EZ12" s="180">
        <v>6.085</v>
      </c>
      <c r="FA12" s="180"/>
      <c r="FB12" s="180"/>
      <c r="FC12" s="180"/>
      <c r="FD12" s="180"/>
      <c r="FE12" s="180"/>
      <c r="FF12" s="180">
        <v>1840</v>
      </c>
      <c r="FG12" s="180">
        <v>2050</v>
      </c>
      <c r="FH12" s="180">
        <v>1478.825</v>
      </c>
      <c r="FI12" s="180"/>
      <c r="FJ12" s="189"/>
      <c r="FK12" s="189"/>
      <c r="FL12" s="182">
        <v>1080</v>
      </c>
      <c r="FM12" s="182"/>
      <c r="FN12" s="188"/>
      <c r="FO12" s="188">
        <v>0</v>
      </c>
      <c r="FP12" s="188">
        <v>800</v>
      </c>
      <c r="FQ12" s="188">
        <v>920</v>
      </c>
      <c r="FR12" s="188">
        <v>980</v>
      </c>
      <c r="FS12" s="188">
        <v>360</v>
      </c>
      <c r="FT12" s="188">
        <v>120</v>
      </c>
      <c r="FU12" s="188">
        <v>520</v>
      </c>
      <c r="FV12" s="188">
        <v>0</v>
      </c>
      <c r="FW12" s="188">
        <v>1160</v>
      </c>
      <c r="FX12" s="188">
        <v>1215.25</v>
      </c>
      <c r="FY12" s="188">
        <v>0</v>
      </c>
      <c r="FZ12" s="188">
        <v>56.25</v>
      </c>
      <c r="GA12" s="188">
        <v>0</v>
      </c>
      <c r="GB12" s="188">
        <v>0</v>
      </c>
      <c r="GC12" s="188">
        <v>0</v>
      </c>
      <c r="GD12" s="188">
        <v>0</v>
      </c>
      <c r="GE12" s="188">
        <v>0</v>
      </c>
      <c r="GF12" s="188">
        <v>0</v>
      </c>
      <c r="GG12" s="188">
        <v>0</v>
      </c>
      <c r="GH12" s="188">
        <v>1027.3240000000001</v>
      </c>
      <c r="GI12" s="188" t="s">
        <v>181</v>
      </c>
      <c r="GJ12" s="188">
        <v>0</v>
      </c>
      <c r="GK12" s="188">
        <v>0</v>
      </c>
      <c r="GL12" s="188">
        <v>0</v>
      </c>
      <c r="GM12" s="188">
        <v>0</v>
      </c>
      <c r="GN12" s="188">
        <v>0</v>
      </c>
    </row>
    <row r="13" spans="1:196" s="185" customFormat="1" x14ac:dyDescent="0.25">
      <c r="A13" s="186" t="s">
        <v>74</v>
      </c>
      <c r="B13" s="187">
        <v>804</v>
      </c>
      <c r="C13" s="187">
        <v>998.2</v>
      </c>
      <c r="D13" s="187">
        <v>376</v>
      </c>
      <c r="E13" s="187">
        <v>192</v>
      </c>
      <c r="F13" s="187">
        <v>927</v>
      </c>
      <c r="G13" s="187">
        <v>229.6</v>
      </c>
      <c r="H13" s="187">
        <v>1351.25</v>
      </c>
      <c r="I13" s="187">
        <v>777</v>
      </c>
      <c r="J13" s="187">
        <v>1260</v>
      </c>
      <c r="K13" s="187">
        <v>1374.9</v>
      </c>
      <c r="L13" s="187">
        <v>1294</v>
      </c>
      <c r="M13" s="187">
        <v>1224.45</v>
      </c>
      <c r="N13" s="187">
        <v>2165.25</v>
      </c>
      <c r="O13" s="187">
        <v>450</v>
      </c>
      <c r="P13" s="187">
        <v>2715.3</v>
      </c>
      <c r="Q13" s="187" t="s">
        <v>9</v>
      </c>
      <c r="R13" s="187">
        <v>805.75</v>
      </c>
      <c r="S13" s="187">
        <v>994.75</v>
      </c>
      <c r="T13" s="187">
        <v>545</v>
      </c>
      <c r="U13" s="187">
        <v>2790</v>
      </c>
      <c r="V13" s="187">
        <v>2903</v>
      </c>
      <c r="W13" s="187">
        <v>2457</v>
      </c>
      <c r="X13" s="187">
        <v>1859</v>
      </c>
      <c r="Y13" s="187">
        <v>901</v>
      </c>
      <c r="Z13" s="187">
        <v>1500</v>
      </c>
      <c r="AA13" s="187">
        <v>365</v>
      </c>
      <c r="AB13" s="187">
        <v>135</v>
      </c>
      <c r="AC13" s="187">
        <v>899.95</v>
      </c>
      <c r="AD13" s="187">
        <v>2381.85</v>
      </c>
      <c r="AE13" s="187">
        <v>2717.95</v>
      </c>
      <c r="AF13" s="187">
        <v>2399.5</v>
      </c>
      <c r="AG13" s="187">
        <v>121</v>
      </c>
      <c r="AH13" s="187">
        <v>1275.95</v>
      </c>
      <c r="AI13" s="187">
        <v>1300</v>
      </c>
      <c r="AJ13" s="187">
        <v>1499.9</v>
      </c>
      <c r="AK13" s="187">
        <v>750</v>
      </c>
      <c r="AL13" s="187">
        <v>69.5</v>
      </c>
      <c r="AM13" s="187">
        <v>1000</v>
      </c>
      <c r="AN13" s="187">
        <v>900</v>
      </c>
      <c r="AO13" s="187">
        <v>1300</v>
      </c>
      <c r="AP13" s="187">
        <v>1650</v>
      </c>
      <c r="AQ13" s="187">
        <v>2200</v>
      </c>
      <c r="AR13" s="187">
        <v>1490.047</v>
      </c>
      <c r="AS13" s="187">
        <v>4147</v>
      </c>
      <c r="AT13" s="187">
        <v>2813</v>
      </c>
      <c r="AU13" s="187">
        <v>4548.95</v>
      </c>
      <c r="AV13" s="187">
        <v>5392.5</v>
      </c>
      <c r="AW13" s="187">
        <v>1013.05</v>
      </c>
      <c r="AX13" s="187">
        <v>1149.5</v>
      </c>
      <c r="AY13" s="187">
        <v>2365.5</v>
      </c>
      <c r="AZ13" s="187">
        <v>1900</v>
      </c>
      <c r="BA13" s="187" t="s">
        <v>9</v>
      </c>
      <c r="BB13" s="187" t="s">
        <v>9</v>
      </c>
      <c r="BC13" s="187">
        <v>600</v>
      </c>
      <c r="BD13" s="187">
        <v>505</v>
      </c>
      <c r="BE13" s="187">
        <v>265</v>
      </c>
      <c r="BF13" s="187">
        <v>2897</v>
      </c>
      <c r="BG13" s="187">
        <v>1500</v>
      </c>
      <c r="BH13" s="187">
        <v>1500</v>
      </c>
      <c r="BI13" s="187">
        <v>2490</v>
      </c>
      <c r="BJ13" s="187" t="s">
        <v>9</v>
      </c>
      <c r="BK13" s="187">
        <v>0</v>
      </c>
      <c r="BL13" s="187">
        <v>206.4</v>
      </c>
      <c r="BM13" s="187" t="s">
        <v>9</v>
      </c>
      <c r="BN13" s="187">
        <v>1000</v>
      </c>
      <c r="BO13" s="187" t="s">
        <v>9</v>
      </c>
      <c r="BP13" s="187">
        <v>828.55</v>
      </c>
      <c r="BQ13" s="187" t="s">
        <v>9</v>
      </c>
      <c r="BR13" s="187">
        <v>882.2</v>
      </c>
      <c r="BS13" s="187">
        <v>1000</v>
      </c>
      <c r="BT13" s="187">
        <v>9.9</v>
      </c>
      <c r="BU13" s="187">
        <v>250</v>
      </c>
      <c r="BV13" s="187">
        <v>200</v>
      </c>
      <c r="BW13" s="187">
        <v>0</v>
      </c>
      <c r="BX13" s="187">
        <v>1300</v>
      </c>
      <c r="BY13" s="187">
        <v>0</v>
      </c>
      <c r="BZ13" s="187">
        <v>800</v>
      </c>
      <c r="CA13" s="187">
        <v>1300</v>
      </c>
      <c r="CB13" s="187">
        <v>1500</v>
      </c>
      <c r="CC13" s="187">
        <v>1000</v>
      </c>
      <c r="CD13" s="187">
        <v>1250</v>
      </c>
      <c r="CE13" s="187">
        <v>1603</v>
      </c>
      <c r="CF13" s="187">
        <v>997</v>
      </c>
      <c r="CG13" s="187">
        <v>2230</v>
      </c>
      <c r="CH13" s="187">
        <v>3578.9</v>
      </c>
      <c r="CI13" s="187">
        <v>700</v>
      </c>
      <c r="CJ13" s="187">
        <v>600</v>
      </c>
      <c r="CK13" s="187">
        <v>1300</v>
      </c>
      <c r="CL13" s="187">
        <v>1000</v>
      </c>
      <c r="CM13" s="187">
        <v>1000</v>
      </c>
      <c r="CN13" s="187">
        <v>1000</v>
      </c>
      <c r="CO13" s="187">
        <v>0</v>
      </c>
      <c r="CP13" s="187">
        <v>0</v>
      </c>
      <c r="CQ13" s="187">
        <v>0</v>
      </c>
      <c r="CR13" s="187">
        <v>1789.95</v>
      </c>
      <c r="CS13" s="187">
        <v>733</v>
      </c>
      <c r="CT13" s="187">
        <v>2000</v>
      </c>
      <c r="CU13" s="187">
        <v>267</v>
      </c>
      <c r="CV13" s="187">
        <v>735</v>
      </c>
      <c r="CW13" s="187">
        <v>1015</v>
      </c>
      <c r="CX13" s="187">
        <v>500</v>
      </c>
      <c r="CY13" s="187">
        <v>1500</v>
      </c>
      <c r="CZ13" s="180">
        <v>2000</v>
      </c>
      <c r="DA13" s="180">
        <v>1500</v>
      </c>
      <c r="DB13" s="180">
        <v>1000</v>
      </c>
      <c r="DC13" s="180">
        <v>0</v>
      </c>
      <c r="DD13" s="180">
        <v>1500</v>
      </c>
      <c r="DE13" s="180">
        <v>500</v>
      </c>
      <c r="DF13" s="180">
        <v>1500</v>
      </c>
      <c r="DG13" s="180">
        <v>500</v>
      </c>
      <c r="DH13" s="180">
        <v>1950</v>
      </c>
      <c r="DI13" s="180">
        <v>3850</v>
      </c>
      <c r="DJ13" s="180">
        <v>5199.95</v>
      </c>
      <c r="DK13" s="180">
        <v>0</v>
      </c>
      <c r="DL13" s="180">
        <v>1000</v>
      </c>
      <c r="DM13" s="180">
        <v>2334.8599999999997</v>
      </c>
      <c r="DN13" s="180">
        <v>2000</v>
      </c>
      <c r="DO13" s="180">
        <v>2000</v>
      </c>
      <c r="DP13" s="180">
        <v>500</v>
      </c>
      <c r="DQ13" s="180">
        <v>500</v>
      </c>
      <c r="DR13" s="180">
        <v>1600</v>
      </c>
      <c r="DS13" s="180">
        <v>1703.75</v>
      </c>
      <c r="DT13" s="180">
        <v>1285.25</v>
      </c>
      <c r="DU13" s="180">
        <v>407.8</v>
      </c>
      <c r="DV13" s="180">
        <v>4950</v>
      </c>
      <c r="DW13" s="180">
        <v>1000</v>
      </c>
      <c r="DX13" s="180">
        <v>0</v>
      </c>
      <c r="DY13" s="180">
        <v>510</v>
      </c>
      <c r="DZ13" s="180">
        <v>1000</v>
      </c>
      <c r="EA13" s="180">
        <v>1000</v>
      </c>
      <c r="EB13" s="180">
        <v>1000</v>
      </c>
      <c r="EC13" s="180">
        <v>1000</v>
      </c>
      <c r="ED13" s="180">
        <v>1500</v>
      </c>
      <c r="EE13" s="180">
        <v>500</v>
      </c>
      <c r="EF13" s="180">
        <v>1500</v>
      </c>
      <c r="EG13" s="180">
        <v>500</v>
      </c>
      <c r="EH13" s="180">
        <v>0</v>
      </c>
      <c r="EI13" s="180">
        <v>1500</v>
      </c>
      <c r="EJ13" s="180">
        <v>1500</v>
      </c>
      <c r="EK13" s="180">
        <v>2300</v>
      </c>
      <c r="EL13" s="180">
        <v>0</v>
      </c>
      <c r="EM13" s="180">
        <v>1000</v>
      </c>
      <c r="EN13" s="180">
        <v>1722.25</v>
      </c>
      <c r="EO13" s="180">
        <v>1560</v>
      </c>
      <c r="EP13" s="180">
        <v>450</v>
      </c>
      <c r="EQ13" s="180">
        <v>2350</v>
      </c>
      <c r="ER13" s="180">
        <v>3352</v>
      </c>
      <c r="ES13" s="180">
        <v>3000</v>
      </c>
      <c r="ET13" s="180">
        <v>1951.1</v>
      </c>
      <c r="EU13" s="180">
        <v>900</v>
      </c>
      <c r="EV13" s="180">
        <v>2979.7</v>
      </c>
      <c r="EW13" s="180">
        <v>2620.3000000000002</v>
      </c>
      <c r="EX13" s="180">
        <v>500</v>
      </c>
      <c r="EY13" s="180"/>
      <c r="EZ13" s="180">
        <v>2000</v>
      </c>
      <c r="FA13" s="180">
        <v>3000</v>
      </c>
      <c r="FB13" s="180">
        <v>2500</v>
      </c>
      <c r="FC13" s="180">
        <v>2491</v>
      </c>
      <c r="FD13" s="180">
        <v>1500</v>
      </c>
      <c r="FE13" s="180"/>
      <c r="FF13" s="180">
        <v>1000</v>
      </c>
      <c r="FG13" s="180">
        <v>2000</v>
      </c>
      <c r="FH13" s="180">
        <v>2000</v>
      </c>
      <c r="FI13" s="180">
        <v>1500</v>
      </c>
      <c r="FJ13" s="190"/>
      <c r="FK13" s="190">
        <v>2000</v>
      </c>
      <c r="FL13" s="190"/>
      <c r="FM13" s="190">
        <v>490</v>
      </c>
      <c r="FN13" s="188">
        <v>500</v>
      </c>
      <c r="FO13" s="188">
        <v>679</v>
      </c>
      <c r="FP13" s="188">
        <v>620.79999999999995</v>
      </c>
      <c r="FQ13" s="188">
        <v>1500</v>
      </c>
      <c r="FR13" s="188">
        <v>0</v>
      </c>
      <c r="FS13" s="188">
        <v>0</v>
      </c>
      <c r="FT13" s="188">
        <v>0</v>
      </c>
      <c r="FU13" s="188"/>
      <c r="FV13" s="188">
        <v>960</v>
      </c>
      <c r="FW13" s="188">
        <v>0</v>
      </c>
      <c r="FX13" s="188">
        <v>0</v>
      </c>
      <c r="FY13" s="188">
        <v>500</v>
      </c>
      <c r="FZ13" s="188">
        <v>1000</v>
      </c>
      <c r="GA13" s="188">
        <v>560</v>
      </c>
      <c r="GB13" s="188">
        <v>874</v>
      </c>
      <c r="GC13" s="188">
        <v>376</v>
      </c>
      <c r="GD13" s="188">
        <v>0</v>
      </c>
      <c r="GE13" s="188">
        <v>0</v>
      </c>
      <c r="GF13" s="188">
        <v>1095</v>
      </c>
      <c r="GG13" s="188">
        <v>1000</v>
      </c>
      <c r="GH13" s="188">
        <v>1100</v>
      </c>
      <c r="GI13" s="188" t="s">
        <v>181</v>
      </c>
      <c r="GJ13" s="188">
        <v>0</v>
      </c>
      <c r="GK13" s="188">
        <v>0</v>
      </c>
      <c r="GL13" s="188">
        <v>378.5</v>
      </c>
      <c r="GM13" s="188">
        <v>2265.4</v>
      </c>
      <c r="GN13" s="188">
        <v>791.5</v>
      </c>
    </row>
    <row r="14" spans="1:196" s="185" customFormat="1" x14ac:dyDescent="0.25">
      <c r="A14" s="186" t="s">
        <v>75</v>
      </c>
      <c r="B14" s="187">
        <v>75</v>
      </c>
      <c r="C14" s="187">
        <v>140</v>
      </c>
      <c r="D14" s="187" t="s">
        <v>9</v>
      </c>
      <c r="E14" s="187">
        <v>75</v>
      </c>
      <c r="F14" s="187">
        <v>70</v>
      </c>
      <c r="G14" s="187">
        <v>20.6</v>
      </c>
      <c r="H14" s="187">
        <v>71.099999999999994</v>
      </c>
      <c r="I14" s="187">
        <v>84.5</v>
      </c>
      <c r="J14" s="187">
        <v>145</v>
      </c>
      <c r="K14" s="187">
        <v>289.35000000000002</v>
      </c>
      <c r="L14" s="187">
        <v>365</v>
      </c>
      <c r="M14" s="187" t="s">
        <v>9</v>
      </c>
      <c r="N14" s="187">
        <v>220</v>
      </c>
      <c r="O14" s="187">
        <v>70</v>
      </c>
      <c r="P14" s="187">
        <v>70</v>
      </c>
      <c r="Q14" s="187" t="s">
        <v>9</v>
      </c>
      <c r="R14" s="187">
        <v>140.55000000000001</v>
      </c>
      <c r="S14" s="187">
        <v>70</v>
      </c>
      <c r="T14" s="187">
        <v>209.55</v>
      </c>
      <c r="U14" s="187">
        <v>140</v>
      </c>
      <c r="V14" s="187" t="s">
        <v>9</v>
      </c>
      <c r="W14" s="187">
        <v>535</v>
      </c>
      <c r="X14" s="187">
        <v>140</v>
      </c>
      <c r="Y14" s="187">
        <v>167.95</v>
      </c>
      <c r="Z14" s="187" t="s">
        <v>9</v>
      </c>
      <c r="AA14" s="187">
        <v>307.95</v>
      </c>
      <c r="AB14" s="187">
        <v>70</v>
      </c>
      <c r="AC14" s="187">
        <v>70</v>
      </c>
      <c r="AD14" s="187"/>
      <c r="AE14" s="187">
        <v>459.5</v>
      </c>
      <c r="AF14" s="187">
        <v>630</v>
      </c>
      <c r="AG14" s="187">
        <v>1050</v>
      </c>
      <c r="AH14" s="187">
        <v>1210.8</v>
      </c>
      <c r="AI14" s="187">
        <v>381.55</v>
      </c>
      <c r="AJ14" s="187">
        <v>842.65</v>
      </c>
      <c r="AK14" s="187">
        <v>1052.45</v>
      </c>
      <c r="AL14" s="187">
        <v>910</v>
      </c>
      <c r="AM14" s="187">
        <v>962.51</v>
      </c>
      <c r="AN14" s="187">
        <v>1804.06</v>
      </c>
      <c r="AO14" s="187">
        <v>1284.47</v>
      </c>
      <c r="AP14" s="187">
        <v>774.08500000000004</v>
      </c>
      <c r="AQ14" s="187">
        <v>631.58000000000004</v>
      </c>
      <c r="AR14" s="187">
        <v>1652.31</v>
      </c>
      <c r="AS14" s="187">
        <v>980.88499999999999</v>
      </c>
      <c r="AT14" s="187">
        <v>700.55</v>
      </c>
      <c r="AU14" s="187">
        <v>1210</v>
      </c>
      <c r="AV14" s="187">
        <v>1130.4159999999999</v>
      </c>
      <c r="AW14" s="187">
        <v>880.45</v>
      </c>
      <c r="AX14" s="187">
        <v>280</v>
      </c>
      <c r="AY14" s="187">
        <v>656.52</v>
      </c>
      <c r="AZ14" s="187">
        <v>1071.8</v>
      </c>
      <c r="BA14" s="187">
        <v>714.95</v>
      </c>
      <c r="BB14" s="187">
        <v>1400</v>
      </c>
      <c r="BC14" s="187">
        <v>1190</v>
      </c>
      <c r="BD14" s="187">
        <v>701.5</v>
      </c>
      <c r="BE14" s="187">
        <v>704.07</v>
      </c>
      <c r="BF14" s="187">
        <v>91.1</v>
      </c>
      <c r="BG14" s="187">
        <v>1189.75</v>
      </c>
      <c r="BH14" s="187">
        <v>1122.3</v>
      </c>
      <c r="BI14" s="187">
        <v>771</v>
      </c>
      <c r="BJ14" s="187">
        <v>707</v>
      </c>
      <c r="BK14" s="187"/>
      <c r="BL14" s="187">
        <v>490</v>
      </c>
      <c r="BM14" s="187">
        <v>420</v>
      </c>
      <c r="BN14" s="187">
        <v>560</v>
      </c>
      <c r="BO14" s="187" t="s">
        <v>9</v>
      </c>
      <c r="BP14" s="187">
        <v>1189.8399999999999</v>
      </c>
      <c r="BQ14" s="187">
        <v>560</v>
      </c>
      <c r="BR14" s="187">
        <v>283.7</v>
      </c>
      <c r="BS14" s="187">
        <v>646.5</v>
      </c>
      <c r="BT14" s="187">
        <v>169.45</v>
      </c>
      <c r="BU14" s="187">
        <v>560</v>
      </c>
      <c r="BV14" s="187">
        <v>681.1</v>
      </c>
      <c r="BW14" s="187">
        <v>223.45</v>
      </c>
      <c r="BX14" s="187">
        <v>300.3</v>
      </c>
      <c r="BY14" s="187">
        <v>146.35</v>
      </c>
      <c r="BZ14" s="187">
        <v>81.099999999999994</v>
      </c>
      <c r="CA14" s="187">
        <v>213.4</v>
      </c>
      <c r="CB14" s="187">
        <v>422.9</v>
      </c>
      <c r="CC14" s="187">
        <v>388.55</v>
      </c>
      <c r="CD14" s="187">
        <v>469.07</v>
      </c>
      <c r="CE14" s="187">
        <v>308.45</v>
      </c>
      <c r="CF14" s="187">
        <v>817.35</v>
      </c>
      <c r="CG14" s="187">
        <v>687.35</v>
      </c>
      <c r="CH14" s="187">
        <v>510.96</v>
      </c>
      <c r="CI14" s="187">
        <v>634.97500000000002</v>
      </c>
      <c r="CJ14" s="187">
        <v>438.9</v>
      </c>
      <c r="CK14" s="187">
        <v>287.3</v>
      </c>
      <c r="CL14" s="187">
        <v>0</v>
      </c>
      <c r="CM14" s="187">
        <v>71.97</v>
      </c>
      <c r="CN14" s="187">
        <v>211.7</v>
      </c>
      <c r="CO14" s="187">
        <v>145.42400000000001</v>
      </c>
      <c r="CP14" s="187">
        <v>431.5</v>
      </c>
      <c r="CQ14" s="187">
        <v>287.35000000000002</v>
      </c>
      <c r="CR14" s="187">
        <v>1082.8</v>
      </c>
      <c r="CS14" s="187">
        <v>570.6</v>
      </c>
      <c r="CT14" s="187">
        <v>286.25</v>
      </c>
      <c r="CU14" s="187">
        <v>342</v>
      </c>
      <c r="CV14" s="187">
        <v>73.099999999999994</v>
      </c>
      <c r="CW14" s="187">
        <v>294.02</v>
      </c>
      <c r="CX14" s="187">
        <v>431.48</v>
      </c>
      <c r="CY14" s="187">
        <v>650.04999999999995</v>
      </c>
      <c r="CZ14" s="180">
        <v>70</v>
      </c>
      <c r="DA14" s="180">
        <v>0</v>
      </c>
      <c r="DB14" s="180">
        <v>283.98</v>
      </c>
      <c r="DC14" s="180">
        <v>70</v>
      </c>
      <c r="DD14" s="180">
        <v>142.46</v>
      </c>
      <c r="DE14" s="180">
        <v>210</v>
      </c>
      <c r="DF14" s="180">
        <v>0</v>
      </c>
      <c r="DG14" s="180">
        <v>350.92</v>
      </c>
      <c r="DH14" s="180">
        <v>2</v>
      </c>
      <c r="DI14" s="180">
        <v>0</v>
      </c>
      <c r="DJ14" s="180">
        <v>0</v>
      </c>
      <c r="DK14" s="180">
        <v>0</v>
      </c>
      <c r="DL14" s="180">
        <v>70</v>
      </c>
      <c r="DM14" s="180">
        <v>157.9</v>
      </c>
      <c r="DN14" s="180">
        <v>0</v>
      </c>
      <c r="DO14" s="180">
        <v>70</v>
      </c>
      <c r="DP14" s="180">
        <v>280</v>
      </c>
      <c r="DQ14" s="180">
        <v>210</v>
      </c>
      <c r="DR14" s="180">
        <v>280</v>
      </c>
      <c r="DS14" s="180">
        <v>361.25</v>
      </c>
      <c r="DT14" s="180">
        <v>511.15</v>
      </c>
      <c r="DU14" s="180">
        <v>70</v>
      </c>
      <c r="DV14" s="180">
        <v>70</v>
      </c>
      <c r="DW14" s="180">
        <v>294.27999999999997</v>
      </c>
      <c r="DX14" s="180">
        <v>70</v>
      </c>
      <c r="DY14" s="180">
        <v>0</v>
      </c>
      <c r="DZ14" s="180">
        <v>0</v>
      </c>
      <c r="EA14" s="180">
        <v>428.07499999999999</v>
      </c>
      <c r="EB14" s="180">
        <v>323.95</v>
      </c>
      <c r="EC14" s="180">
        <v>516.70000000000005</v>
      </c>
      <c r="ED14" s="180">
        <v>0.45</v>
      </c>
      <c r="EE14" s="180">
        <v>0</v>
      </c>
      <c r="EF14" s="180">
        <v>0</v>
      </c>
      <c r="EG14" s="180">
        <v>0</v>
      </c>
      <c r="EH14" s="180">
        <v>0</v>
      </c>
      <c r="EI14" s="180">
        <v>0</v>
      </c>
      <c r="EJ14" s="180">
        <v>0</v>
      </c>
      <c r="EK14" s="180">
        <v>0</v>
      </c>
      <c r="EL14" s="180">
        <v>0</v>
      </c>
      <c r="EM14" s="180">
        <v>0</v>
      </c>
      <c r="EN14" s="180">
        <v>490</v>
      </c>
      <c r="EO14" s="180">
        <v>140</v>
      </c>
      <c r="EP14" s="180">
        <v>283.25</v>
      </c>
      <c r="EQ14" s="180">
        <v>212.9</v>
      </c>
      <c r="ER14" s="180">
        <v>210</v>
      </c>
      <c r="ES14" s="180">
        <v>350</v>
      </c>
      <c r="ET14" s="180">
        <v>350</v>
      </c>
      <c r="EU14" s="180">
        <v>55.02</v>
      </c>
      <c r="EV14" s="180"/>
      <c r="EW14" s="180">
        <v>218.7</v>
      </c>
      <c r="EX14" s="180">
        <v>280</v>
      </c>
      <c r="EY14" s="180">
        <v>280</v>
      </c>
      <c r="EZ14" s="180">
        <v>280</v>
      </c>
      <c r="FA14" s="180">
        <v>700</v>
      </c>
      <c r="FB14" s="180">
        <v>242.9</v>
      </c>
      <c r="FC14" s="180">
        <v>140</v>
      </c>
      <c r="FD14" s="180">
        <v>270</v>
      </c>
      <c r="FE14" s="180"/>
      <c r="FF14" s="180"/>
      <c r="FG14" s="180"/>
      <c r="FH14" s="180"/>
      <c r="FI14" s="180">
        <v>355.15</v>
      </c>
      <c r="FJ14" s="182">
        <v>120</v>
      </c>
      <c r="FK14" s="182"/>
      <c r="FL14" s="182"/>
      <c r="FM14" s="182"/>
      <c r="FN14" s="188"/>
      <c r="FO14" s="188">
        <v>140</v>
      </c>
      <c r="FP14" s="188">
        <v>0</v>
      </c>
      <c r="FQ14" s="188">
        <v>100</v>
      </c>
      <c r="FR14" s="188">
        <v>340.9</v>
      </c>
      <c r="FS14" s="188">
        <v>200</v>
      </c>
      <c r="FT14" s="188">
        <v>370</v>
      </c>
      <c r="FU14" s="188">
        <v>510</v>
      </c>
      <c r="FV14" s="188">
        <v>1250</v>
      </c>
      <c r="FW14" s="188">
        <v>410</v>
      </c>
      <c r="FX14" s="188">
        <v>929.8</v>
      </c>
      <c r="FY14" s="188">
        <v>170</v>
      </c>
      <c r="FZ14" s="188">
        <v>780.32500000000005</v>
      </c>
      <c r="GA14" s="188">
        <v>1296.905</v>
      </c>
      <c r="GB14" s="188">
        <v>1244.8</v>
      </c>
      <c r="GC14" s="188">
        <v>1052.55</v>
      </c>
      <c r="GD14" s="188">
        <v>958.65000000000009</v>
      </c>
      <c r="GE14" s="188">
        <v>1008.85</v>
      </c>
      <c r="GF14" s="188">
        <v>1269.8499999999999</v>
      </c>
      <c r="GG14" s="188">
        <v>1850.05</v>
      </c>
      <c r="GH14" s="188">
        <v>2453.0250000000001</v>
      </c>
      <c r="GI14" s="188">
        <v>310</v>
      </c>
      <c r="GJ14" s="188">
        <v>1676.4749999999999</v>
      </c>
      <c r="GK14" s="188">
        <v>2186.875</v>
      </c>
      <c r="GL14" s="188">
        <v>1874.1</v>
      </c>
      <c r="GM14" s="188">
        <v>1805</v>
      </c>
      <c r="GN14" s="188">
        <v>1536.325</v>
      </c>
    </row>
    <row r="15" spans="1:196" s="185" customFormat="1" x14ac:dyDescent="0.25">
      <c r="A15" s="186" t="s">
        <v>76</v>
      </c>
      <c r="B15" s="187">
        <v>982.9</v>
      </c>
      <c r="C15" s="187">
        <v>308.25400000000002</v>
      </c>
      <c r="D15" s="187">
        <v>897.37300000000005</v>
      </c>
      <c r="E15" s="187">
        <v>51.2</v>
      </c>
      <c r="F15" s="187">
        <v>475.01600000000002</v>
      </c>
      <c r="G15" s="187">
        <v>720.42499999999995</v>
      </c>
      <c r="H15" s="187">
        <v>1032.8399999999999</v>
      </c>
      <c r="I15" s="187" t="s">
        <v>9</v>
      </c>
      <c r="J15" s="187">
        <v>181.001</v>
      </c>
      <c r="K15" s="187">
        <v>910.55799999999999</v>
      </c>
      <c r="L15" s="187">
        <v>1399</v>
      </c>
      <c r="M15" s="187">
        <v>741.03099999999995</v>
      </c>
      <c r="N15" s="187">
        <v>927.18299999999999</v>
      </c>
      <c r="O15" s="187">
        <v>1309.7329999999999</v>
      </c>
      <c r="P15" s="187">
        <v>441.25700000000001</v>
      </c>
      <c r="Q15" s="187">
        <v>379.85</v>
      </c>
      <c r="R15" s="187">
        <v>2661.748</v>
      </c>
      <c r="S15" s="187">
        <v>420.9</v>
      </c>
      <c r="T15" s="187">
        <v>883.74699999999996</v>
      </c>
      <c r="U15" s="187">
        <v>393.05</v>
      </c>
      <c r="V15" s="187">
        <v>316.185</v>
      </c>
      <c r="W15" s="187">
        <v>800.74099999999999</v>
      </c>
      <c r="X15" s="187">
        <v>858.61400000000003</v>
      </c>
      <c r="Y15" s="187">
        <v>792.96199999999999</v>
      </c>
      <c r="Z15" s="187" t="s">
        <v>9</v>
      </c>
      <c r="AA15" s="187" t="s">
        <v>9</v>
      </c>
      <c r="AB15" s="187" t="s">
        <v>9</v>
      </c>
      <c r="AC15" s="187" t="s">
        <v>9</v>
      </c>
      <c r="AD15" s="187" t="s">
        <v>9</v>
      </c>
      <c r="AE15" s="187" t="s">
        <v>9</v>
      </c>
      <c r="AF15" s="187" t="s">
        <v>9</v>
      </c>
      <c r="AG15" s="187" t="s">
        <v>9</v>
      </c>
      <c r="AH15" s="187" t="s">
        <v>9</v>
      </c>
      <c r="AI15" s="187" t="s">
        <v>9</v>
      </c>
      <c r="AJ15" s="187" t="s">
        <v>9</v>
      </c>
      <c r="AK15" s="187" t="s">
        <v>9</v>
      </c>
      <c r="AL15" s="187">
        <v>1815.2380000000001</v>
      </c>
      <c r="AM15" s="187">
        <v>1847.951</v>
      </c>
      <c r="AN15" s="187">
        <v>682.053</v>
      </c>
      <c r="AO15" s="187">
        <v>553.476</v>
      </c>
      <c r="AP15" s="187">
        <v>779.69799999999998</v>
      </c>
      <c r="AQ15" s="187">
        <v>384.27499999999998</v>
      </c>
      <c r="AR15" s="187">
        <v>359.06200000000001</v>
      </c>
      <c r="AS15" s="187">
        <v>2153.951</v>
      </c>
      <c r="AT15" s="187">
        <v>1066.268</v>
      </c>
      <c r="AU15" s="187">
        <v>899.495</v>
      </c>
      <c r="AV15" s="187">
        <v>2336.0340000000001</v>
      </c>
      <c r="AW15" s="187">
        <v>1095.2660000000001</v>
      </c>
      <c r="AX15" s="187">
        <v>3658.797</v>
      </c>
      <c r="AY15" s="187">
        <v>4749</v>
      </c>
      <c r="AZ15" s="187">
        <v>5592.4489999999996</v>
      </c>
      <c r="BA15" s="187">
        <v>3160.143</v>
      </c>
      <c r="BB15" s="187">
        <v>4096.5600000000004</v>
      </c>
      <c r="BC15" s="187">
        <v>5338.9650000000001</v>
      </c>
      <c r="BD15" s="187">
        <v>5185.3680000000004</v>
      </c>
      <c r="BE15" s="187">
        <v>3685.989</v>
      </c>
      <c r="BF15" s="187">
        <v>1291.413</v>
      </c>
      <c r="BG15" s="187">
        <v>1591.989</v>
      </c>
      <c r="BH15" s="187">
        <v>4880.43</v>
      </c>
      <c r="BI15" s="187">
        <v>1239.4870000000001</v>
      </c>
      <c r="BJ15" s="187">
        <v>336.74699999999996</v>
      </c>
      <c r="BK15" s="187">
        <v>261.95499999999998</v>
      </c>
      <c r="BL15" s="187">
        <v>660.923</v>
      </c>
      <c r="BM15" s="187">
        <v>191.059</v>
      </c>
      <c r="BN15" s="187">
        <v>797.78599999999994</v>
      </c>
      <c r="BO15" s="187">
        <v>96.554000000000002</v>
      </c>
      <c r="BP15" s="187">
        <v>112.304</v>
      </c>
      <c r="BQ15" s="187">
        <v>137.46</v>
      </c>
      <c r="BR15" s="187">
        <v>804.78399999999999</v>
      </c>
      <c r="BS15" s="187">
        <v>129.846</v>
      </c>
      <c r="BT15" s="187">
        <v>89.429000000000002</v>
      </c>
      <c r="BU15" s="187">
        <v>513.75</v>
      </c>
      <c r="BV15" s="187">
        <v>662.50700000000006</v>
      </c>
      <c r="BW15" s="187">
        <v>32.112000000000002</v>
      </c>
      <c r="BX15" s="187">
        <v>161.54600000000002</v>
      </c>
      <c r="BY15" s="187">
        <v>215.89500000000001</v>
      </c>
      <c r="BZ15" s="187">
        <v>93.288000000000011</v>
      </c>
      <c r="CA15" s="187">
        <v>62.88</v>
      </c>
      <c r="CB15" s="187">
        <v>86.504000000000005</v>
      </c>
      <c r="CC15" s="187">
        <v>130.666</v>
      </c>
      <c r="CD15" s="187">
        <v>85.135999999999996</v>
      </c>
      <c r="CE15" s="187">
        <v>57.362000000000002</v>
      </c>
      <c r="CF15" s="187">
        <v>40.646000000000001</v>
      </c>
      <c r="CG15" s="187">
        <v>114.627</v>
      </c>
      <c r="CH15" s="187">
        <v>85.221999999999994</v>
      </c>
      <c r="CI15" s="187">
        <v>32.895000000000003</v>
      </c>
      <c r="CJ15" s="187">
        <v>28.47</v>
      </c>
      <c r="CK15" s="187">
        <v>206.07999999999998</v>
      </c>
      <c r="CL15" s="187">
        <v>184.39099999999999</v>
      </c>
      <c r="CM15" s="187">
        <v>59.305999999999997</v>
      </c>
      <c r="CN15" s="187">
        <v>15.272</v>
      </c>
      <c r="CO15" s="187">
        <v>16.560000000000002</v>
      </c>
      <c r="CP15" s="187">
        <v>6.5529999999999999</v>
      </c>
      <c r="CQ15" s="187">
        <v>36.835999999999999</v>
      </c>
      <c r="CR15" s="187">
        <v>33.932000000000002</v>
      </c>
      <c r="CS15" s="187">
        <v>15.611000000000001</v>
      </c>
      <c r="CT15" s="187">
        <v>8.2669999999999995</v>
      </c>
      <c r="CU15" s="187">
        <v>0</v>
      </c>
      <c r="CV15" s="187">
        <v>58.744</v>
      </c>
      <c r="CW15" s="187">
        <v>98.037000000000006</v>
      </c>
      <c r="CX15" s="187">
        <v>7.7750000000000004</v>
      </c>
      <c r="CY15" s="187">
        <v>4.1379999999999999</v>
      </c>
      <c r="CZ15" s="180">
        <v>19.55</v>
      </c>
      <c r="DA15" s="180">
        <v>6.7110000000000003</v>
      </c>
      <c r="DB15" s="180">
        <v>12.766999999999999</v>
      </c>
      <c r="DC15" s="180">
        <v>22.986000000000001</v>
      </c>
      <c r="DD15" s="180">
        <v>38.473999999999997</v>
      </c>
      <c r="DE15" s="180">
        <v>29.199000000000002</v>
      </c>
      <c r="DF15" s="180">
        <v>47.070999999999998</v>
      </c>
      <c r="DG15" s="180">
        <v>23.494</v>
      </c>
      <c r="DH15" s="180">
        <v>38.045000000000002</v>
      </c>
      <c r="DI15" s="180">
        <v>0</v>
      </c>
      <c r="DJ15" s="180">
        <v>37.923000000000002</v>
      </c>
      <c r="DK15" s="180">
        <v>89.074000000000012</v>
      </c>
      <c r="DL15" s="180">
        <v>51.373999999999995</v>
      </c>
      <c r="DM15" s="180">
        <v>23.37</v>
      </c>
      <c r="DN15" s="180">
        <v>9.8500000000000014</v>
      </c>
      <c r="DO15" s="180">
        <v>81.14</v>
      </c>
      <c r="DP15" s="180">
        <v>7.65</v>
      </c>
      <c r="DQ15" s="180">
        <v>51.048000000000002</v>
      </c>
      <c r="DR15" s="180">
        <v>11.44</v>
      </c>
      <c r="DS15" s="180">
        <v>16.920000000000002</v>
      </c>
      <c r="DT15" s="180">
        <v>2.8450000000000002</v>
      </c>
      <c r="DU15" s="180">
        <v>2.68</v>
      </c>
      <c r="DV15" s="180">
        <v>21.838000000000001</v>
      </c>
      <c r="DW15" s="180">
        <v>15.71</v>
      </c>
      <c r="DX15" s="180">
        <v>0</v>
      </c>
      <c r="DY15" s="180">
        <v>104.51</v>
      </c>
      <c r="DZ15" s="180">
        <v>44.335999999999999</v>
      </c>
      <c r="EA15" s="180">
        <v>1.86</v>
      </c>
      <c r="EB15" s="180">
        <v>34.39</v>
      </c>
      <c r="EC15" s="180">
        <v>359.8</v>
      </c>
      <c r="ED15" s="180">
        <v>51.17</v>
      </c>
      <c r="EE15" s="180">
        <v>64.63</v>
      </c>
      <c r="EF15" s="180">
        <v>0.25</v>
      </c>
      <c r="EG15" s="180">
        <v>0</v>
      </c>
      <c r="EH15" s="180">
        <v>19.649999999999999</v>
      </c>
      <c r="EI15" s="180">
        <v>0</v>
      </c>
      <c r="EJ15" s="180">
        <v>0.42099999999999999</v>
      </c>
      <c r="EK15" s="180">
        <v>20.36</v>
      </c>
      <c r="EL15" s="180">
        <v>2.5</v>
      </c>
      <c r="EM15" s="180">
        <v>0.33</v>
      </c>
      <c r="EN15" s="180">
        <v>0</v>
      </c>
      <c r="EO15" s="180">
        <v>1.6180000000000001</v>
      </c>
      <c r="EP15" s="180">
        <v>6.4429999999999996</v>
      </c>
      <c r="EQ15" s="180"/>
      <c r="ER15" s="180">
        <v>20.89</v>
      </c>
      <c r="ES15" s="180">
        <v>1054.3520000000001</v>
      </c>
      <c r="ET15" s="180">
        <v>22.81</v>
      </c>
      <c r="EU15" s="180">
        <v>1512.11</v>
      </c>
      <c r="EV15" s="180">
        <v>2833.54</v>
      </c>
      <c r="EW15" s="180">
        <v>1651.9359999999999</v>
      </c>
      <c r="EX15" s="180">
        <v>104.45</v>
      </c>
      <c r="EY15" s="180">
        <v>99.284000000000006</v>
      </c>
      <c r="EZ15" s="180">
        <v>41.3</v>
      </c>
      <c r="FA15" s="180">
        <v>2025.1</v>
      </c>
      <c r="FB15" s="180">
        <v>489.67</v>
      </c>
      <c r="FC15" s="180">
        <v>3</v>
      </c>
      <c r="FD15" s="180">
        <v>15.385</v>
      </c>
      <c r="FE15" s="180">
        <v>17.41</v>
      </c>
      <c r="FF15" s="180">
        <v>40.201999999999998</v>
      </c>
      <c r="FG15" s="180">
        <v>13.395</v>
      </c>
      <c r="FH15" s="180">
        <v>22.365000000000002</v>
      </c>
      <c r="FI15" s="180">
        <v>32.761000000000003</v>
      </c>
      <c r="FJ15" s="191">
        <v>13.07</v>
      </c>
      <c r="FK15" s="191">
        <v>31</v>
      </c>
      <c r="FL15" s="191">
        <v>9.17</v>
      </c>
      <c r="FM15" s="191">
        <v>13.27</v>
      </c>
      <c r="FN15" s="188"/>
      <c r="FO15" s="188">
        <v>20.07</v>
      </c>
      <c r="FP15" s="188">
        <v>7.5</v>
      </c>
      <c r="FQ15" s="188">
        <v>5</v>
      </c>
      <c r="FR15" s="188">
        <v>12</v>
      </c>
      <c r="FS15" s="188">
        <v>5.5</v>
      </c>
      <c r="FT15" s="188">
        <v>0</v>
      </c>
      <c r="FU15" s="188">
        <v>17.46</v>
      </c>
      <c r="FV15" s="188">
        <v>206.35</v>
      </c>
      <c r="FW15" s="188">
        <v>1.92</v>
      </c>
      <c r="FX15" s="188">
        <v>13.5</v>
      </c>
      <c r="FY15" s="188">
        <v>3</v>
      </c>
      <c r="FZ15" s="188">
        <v>0</v>
      </c>
      <c r="GA15" s="188">
        <v>2.625</v>
      </c>
      <c r="GB15" s="188">
        <v>233.5</v>
      </c>
      <c r="GC15" s="188">
        <v>13</v>
      </c>
      <c r="GD15" s="188">
        <v>9.8000000000000007</v>
      </c>
      <c r="GE15" s="188">
        <v>5.7</v>
      </c>
      <c r="GF15" s="188">
        <v>0</v>
      </c>
      <c r="GG15" s="188">
        <v>0</v>
      </c>
      <c r="GH15" s="188">
        <v>0</v>
      </c>
      <c r="GI15" s="188" t="s">
        <v>181</v>
      </c>
      <c r="GJ15" s="188">
        <v>2</v>
      </c>
      <c r="GK15" s="188">
        <v>3.56</v>
      </c>
      <c r="GL15" s="188">
        <v>3.88</v>
      </c>
      <c r="GM15" s="188">
        <v>0</v>
      </c>
      <c r="GN15" s="188">
        <v>0.9</v>
      </c>
    </row>
    <row r="16" spans="1:196" s="185" customFormat="1" x14ac:dyDescent="0.25">
      <c r="A16" s="179" t="s">
        <v>63</v>
      </c>
      <c r="B16" s="192">
        <v>444.35</v>
      </c>
      <c r="C16" s="192">
        <v>900.55</v>
      </c>
      <c r="D16" s="192" t="s">
        <v>9</v>
      </c>
      <c r="E16" s="192" t="s">
        <v>9</v>
      </c>
      <c r="F16" s="192">
        <v>126.85</v>
      </c>
      <c r="G16" s="192">
        <v>62.7</v>
      </c>
      <c r="H16" s="192" t="s">
        <v>9</v>
      </c>
      <c r="I16" s="192" t="s">
        <v>9</v>
      </c>
      <c r="J16" s="192" t="s">
        <v>9</v>
      </c>
      <c r="K16" s="192">
        <v>133.5</v>
      </c>
      <c r="L16" s="192">
        <v>88</v>
      </c>
      <c r="M16" s="192">
        <v>658.75</v>
      </c>
      <c r="N16" s="192">
        <v>93.85</v>
      </c>
      <c r="O16" s="192">
        <v>154.30000000000001</v>
      </c>
      <c r="P16" s="192">
        <v>558.75</v>
      </c>
      <c r="Q16" s="192">
        <v>155.92599999999999</v>
      </c>
      <c r="R16" s="192" t="s">
        <v>9</v>
      </c>
      <c r="S16" s="192">
        <v>0</v>
      </c>
      <c r="T16" s="192">
        <v>0</v>
      </c>
      <c r="U16" s="192" t="s">
        <v>9</v>
      </c>
      <c r="V16" s="192">
        <v>0</v>
      </c>
      <c r="W16" s="192">
        <v>370.55</v>
      </c>
      <c r="X16" s="192">
        <v>591.85900000000004</v>
      </c>
      <c r="Y16" s="192">
        <v>311.7</v>
      </c>
      <c r="Z16" s="192">
        <v>949.5</v>
      </c>
      <c r="AA16" s="192">
        <v>286.14999999999998</v>
      </c>
      <c r="AB16" s="192">
        <v>0</v>
      </c>
      <c r="AC16" s="192">
        <v>202.8</v>
      </c>
      <c r="AD16" s="192">
        <v>0</v>
      </c>
      <c r="AE16" s="192">
        <v>15.5</v>
      </c>
      <c r="AF16" s="192">
        <v>0</v>
      </c>
      <c r="AG16" s="192">
        <v>0</v>
      </c>
      <c r="AH16" s="192">
        <v>0</v>
      </c>
      <c r="AI16" s="192">
        <v>63.15</v>
      </c>
      <c r="AJ16" s="192">
        <v>1584.8119999999999</v>
      </c>
      <c r="AK16" s="192">
        <v>598.5</v>
      </c>
      <c r="AL16" s="192">
        <v>361.15</v>
      </c>
      <c r="AM16" s="192">
        <v>348.245</v>
      </c>
      <c r="AN16" s="192">
        <v>621.9</v>
      </c>
      <c r="AO16" s="192">
        <v>422.55</v>
      </c>
      <c r="AP16" s="192" t="s">
        <v>9</v>
      </c>
      <c r="AQ16" s="192">
        <v>75.2</v>
      </c>
      <c r="AR16" s="192">
        <v>103</v>
      </c>
      <c r="AS16" s="192">
        <v>0</v>
      </c>
      <c r="AT16" s="192">
        <v>82.3</v>
      </c>
      <c r="AU16" s="192">
        <v>66.95</v>
      </c>
      <c r="AV16" s="192">
        <v>164</v>
      </c>
      <c r="AW16" s="192">
        <v>282.5</v>
      </c>
      <c r="AX16" s="192">
        <v>445.55</v>
      </c>
      <c r="AY16" s="192">
        <v>517.6</v>
      </c>
      <c r="AZ16" s="192">
        <v>809.75</v>
      </c>
      <c r="BA16" s="192">
        <v>238.25</v>
      </c>
      <c r="BB16" s="192">
        <v>0</v>
      </c>
      <c r="BC16" s="192">
        <v>0</v>
      </c>
      <c r="BD16" s="192">
        <v>473.74</v>
      </c>
      <c r="BE16" s="192">
        <v>65.5</v>
      </c>
      <c r="BF16" s="192">
        <v>549.95000000000005</v>
      </c>
      <c r="BG16" s="192">
        <v>80</v>
      </c>
      <c r="BH16" s="192">
        <v>386.95</v>
      </c>
      <c r="BI16" s="192">
        <v>0.6</v>
      </c>
      <c r="BJ16" s="192">
        <v>0</v>
      </c>
      <c r="BK16" s="192">
        <v>662.35</v>
      </c>
      <c r="BL16" s="192">
        <v>475.6</v>
      </c>
      <c r="BM16" s="192">
        <v>32</v>
      </c>
      <c r="BN16" s="192">
        <v>0</v>
      </c>
      <c r="BO16" s="192">
        <v>0</v>
      </c>
      <c r="BP16" s="192">
        <v>0</v>
      </c>
      <c r="BQ16" s="192">
        <v>550.75</v>
      </c>
      <c r="BR16" s="192">
        <v>1244.05</v>
      </c>
      <c r="BS16" s="192">
        <v>30.9</v>
      </c>
      <c r="BT16" s="192">
        <v>2.7709999999999999</v>
      </c>
      <c r="BU16" s="192">
        <v>0</v>
      </c>
      <c r="BV16" s="192">
        <v>1375.6</v>
      </c>
      <c r="BW16" s="192">
        <v>495.15</v>
      </c>
      <c r="BX16" s="192">
        <v>1098.3</v>
      </c>
      <c r="BY16" s="192">
        <v>0</v>
      </c>
      <c r="BZ16" s="192">
        <v>0</v>
      </c>
      <c r="CA16" s="192">
        <v>0</v>
      </c>
      <c r="CB16" s="192">
        <v>0</v>
      </c>
      <c r="CC16" s="192">
        <v>0</v>
      </c>
      <c r="CD16" s="192">
        <v>287.5</v>
      </c>
      <c r="CE16" s="192">
        <v>0</v>
      </c>
      <c r="CF16" s="192">
        <v>0</v>
      </c>
      <c r="CG16" s="192">
        <v>0</v>
      </c>
      <c r="CH16" s="192">
        <v>0</v>
      </c>
      <c r="CI16" s="192">
        <v>0</v>
      </c>
      <c r="CJ16" s="192">
        <v>0</v>
      </c>
      <c r="CK16" s="192">
        <v>0</v>
      </c>
      <c r="CL16" s="192">
        <v>0</v>
      </c>
      <c r="CM16" s="192">
        <v>0</v>
      </c>
      <c r="CN16" s="192">
        <v>0</v>
      </c>
      <c r="CO16" s="192">
        <v>0</v>
      </c>
      <c r="CP16" s="192">
        <v>1</v>
      </c>
      <c r="CQ16" s="192">
        <v>0</v>
      </c>
      <c r="CR16" s="192">
        <v>0</v>
      </c>
      <c r="CS16" s="192">
        <v>0</v>
      </c>
      <c r="CT16" s="192">
        <v>0</v>
      </c>
      <c r="CU16" s="192">
        <v>0</v>
      </c>
      <c r="CV16" s="192">
        <v>0</v>
      </c>
      <c r="CW16" s="192">
        <v>0</v>
      </c>
      <c r="CX16" s="192">
        <v>0</v>
      </c>
      <c r="CY16" s="192">
        <v>0</v>
      </c>
      <c r="CZ16" s="180">
        <v>0</v>
      </c>
      <c r="DA16" s="180">
        <v>0</v>
      </c>
      <c r="DB16" s="180">
        <v>0</v>
      </c>
      <c r="DC16" s="180">
        <v>0</v>
      </c>
      <c r="DD16" s="180">
        <v>7.4999999999999997E-2</v>
      </c>
      <c r="DE16" s="180">
        <v>0</v>
      </c>
      <c r="DF16" s="180">
        <v>0</v>
      </c>
      <c r="DG16" s="180">
        <v>0</v>
      </c>
      <c r="DH16" s="180">
        <v>0.54700000000000004</v>
      </c>
      <c r="DI16" s="180">
        <v>0</v>
      </c>
      <c r="DJ16" s="180">
        <v>0</v>
      </c>
      <c r="DK16" s="180">
        <v>0</v>
      </c>
      <c r="DL16" s="180">
        <v>0.32900000000000001</v>
      </c>
      <c r="DM16" s="180">
        <v>0</v>
      </c>
      <c r="DN16" s="180">
        <v>0</v>
      </c>
      <c r="DO16" s="180">
        <v>0</v>
      </c>
      <c r="DP16" s="180">
        <v>0</v>
      </c>
      <c r="DQ16" s="180">
        <v>0</v>
      </c>
      <c r="DR16" s="180">
        <v>0</v>
      </c>
      <c r="DS16" s="180">
        <v>0</v>
      </c>
      <c r="DT16" s="180">
        <v>0</v>
      </c>
      <c r="DU16" s="180">
        <v>0</v>
      </c>
      <c r="DV16" s="180">
        <v>0</v>
      </c>
      <c r="DW16" s="180">
        <v>0</v>
      </c>
      <c r="DX16" s="180">
        <v>0</v>
      </c>
      <c r="DY16" s="180">
        <v>0</v>
      </c>
      <c r="DZ16" s="180">
        <v>0</v>
      </c>
      <c r="EA16" s="180">
        <v>0</v>
      </c>
      <c r="EB16" s="180">
        <v>0</v>
      </c>
      <c r="EC16" s="180">
        <v>0</v>
      </c>
      <c r="ED16" s="180">
        <v>0</v>
      </c>
      <c r="EE16" s="180">
        <v>0</v>
      </c>
      <c r="EF16" s="180">
        <v>14.206</v>
      </c>
      <c r="EG16" s="180">
        <v>5.03</v>
      </c>
      <c r="EH16" s="180">
        <v>7.75</v>
      </c>
      <c r="EI16" s="180">
        <v>10.756</v>
      </c>
      <c r="EJ16" s="180">
        <v>26.765000000000001</v>
      </c>
      <c r="EK16" s="180">
        <v>67.515000000000001</v>
      </c>
      <c r="EL16" s="180">
        <v>2.9049999999999998</v>
      </c>
      <c r="EM16" s="180">
        <v>31.439</v>
      </c>
      <c r="EN16" s="180">
        <v>19.495999999999999</v>
      </c>
      <c r="EO16" s="180">
        <v>59.63</v>
      </c>
      <c r="EP16" s="180">
        <v>31.580000000000002</v>
      </c>
      <c r="EQ16" s="180">
        <v>528.90000000000009</v>
      </c>
      <c r="ER16" s="180">
        <v>19.954000000000001</v>
      </c>
      <c r="ES16" s="180">
        <v>10.175000000000001</v>
      </c>
      <c r="ET16" s="180">
        <v>29.76</v>
      </c>
      <c r="EU16" s="180">
        <v>3.22</v>
      </c>
      <c r="EV16" s="180">
        <v>4.5999999999999996</v>
      </c>
      <c r="EW16" s="180">
        <v>831.95499999999993</v>
      </c>
      <c r="EX16" s="180">
        <v>46.677999999999997</v>
      </c>
      <c r="EY16" s="180">
        <v>27.87</v>
      </c>
      <c r="EZ16" s="180">
        <v>10.26</v>
      </c>
      <c r="FA16" s="180">
        <v>17.026</v>
      </c>
      <c r="FB16" s="181">
        <v>28.85</v>
      </c>
      <c r="FC16" s="181">
        <v>57.963999999999999</v>
      </c>
      <c r="FD16" s="181">
        <v>58.752000000000002</v>
      </c>
      <c r="FE16" s="181">
        <v>9</v>
      </c>
      <c r="FF16" s="72">
        <f>FF17+FF18</f>
        <v>25.061</v>
      </c>
      <c r="FG16" s="181">
        <v>33.509</v>
      </c>
      <c r="FH16" s="181">
        <v>25.32</v>
      </c>
      <c r="FI16" s="184">
        <v>27.550999999999998</v>
      </c>
      <c r="FJ16" s="182">
        <f>FJ17+FJ18</f>
        <v>60.760000000000005</v>
      </c>
      <c r="FK16" s="183">
        <v>3</v>
      </c>
      <c r="FL16" s="183">
        <v>6.7279999999999998</v>
      </c>
      <c r="FM16" s="183">
        <f>SUM(FM17:FM19)</f>
        <v>10.66</v>
      </c>
      <c r="FN16" s="184">
        <f>FN17+FN18+FN19</f>
        <v>1.1000000000000001</v>
      </c>
      <c r="FO16" s="184">
        <v>2.5</v>
      </c>
      <c r="FP16" s="184">
        <f>FP17+FP18+FP19</f>
        <v>22.856999999999999</v>
      </c>
      <c r="FQ16" s="184">
        <v>10.624000000000001</v>
      </c>
      <c r="FR16" s="184">
        <v>6</v>
      </c>
      <c r="FS16" s="184">
        <v>90.9</v>
      </c>
      <c r="FT16" s="184">
        <v>14.25</v>
      </c>
      <c r="FU16" s="184">
        <v>5</v>
      </c>
      <c r="FV16" s="184">
        <v>35.700000000000003</v>
      </c>
      <c r="FW16" s="184">
        <v>1.35</v>
      </c>
      <c r="FX16" s="184">
        <v>7.5</v>
      </c>
      <c r="FY16" s="184">
        <v>5.0999999999999996</v>
      </c>
      <c r="FZ16" s="184">
        <v>5.25</v>
      </c>
      <c r="GA16" s="184">
        <v>7.65</v>
      </c>
      <c r="GB16" s="184">
        <v>5.03</v>
      </c>
      <c r="GC16" s="184">
        <v>3.59</v>
      </c>
      <c r="GD16" s="184">
        <v>4.6340000000000003</v>
      </c>
      <c r="GE16" s="184">
        <v>6.48</v>
      </c>
      <c r="GF16" s="184">
        <v>1</v>
      </c>
      <c r="GG16" s="184">
        <v>7.0890000000000004</v>
      </c>
      <c r="GH16" s="184">
        <v>20.67</v>
      </c>
      <c r="GI16" s="184">
        <v>38</v>
      </c>
      <c r="GJ16" s="184">
        <v>16.643999999999998</v>
      </c>
      <c r="GK16" s="184">
        <v>0</v>
      </c>
      <c r="GL16" s="184">
        <v>73.424999999999997</v>
      </c>
      <c r="GM16" s="184">
        <v>15.34</v>
      </c>
      <c r="GN16" s="184">
        <v>0</v>
      </c>
    </row>
    <row r="17" spans="1:196" s="185" customFormat="1" ht="15.75" customHeight="1" x14ac:dyDescent="0.25">
      <c r="A17" s="186" t="s">
        <v>112</v>
      </c>
      <c r="B17" s="180"/>
      <c r="C17" s="180"/>
      <c r="D17" s="180"/>
      <c r="E17" s="180"/>
      <c r="F17" s="180"/>
      <c r="G17" s="180"/>
      <c r="H17" s="180"/>
      <c r="I17" s="180"/>
      <c r="J17" s="180"/>
      <c r="K17" s="180"/>
      <c r="L17" s="180"/>
      <c r="M17" s="180"/>
      <c r="N17" s="180"/>
      <c r="O17" s="180"/>
      <c r="P17" s="180"/>
      <c r="Q17" s="180"/>
      <c r="R17" s="180"/>
      <c r="S17" s="180"/>
      <c r="T17" s="180"/>
      <c r="U17" s="180"/>
      <c r="V17" s="180"/>
      <c r="W17" s="180"/>
      <c r="X17" s="180"/>
      <c r="Y17" s="180"/>
      <c r="Z17" s="180"/>
      <c r="AA17" s="180"/>
      <c r="AB17" s="180"/>
      <c r="AC17" s="180"/>
      <c r="AD17" s="180"/>
      <c r="AE17" s="180"/>
      <c r="AF17" s="180"/>
      <c r="AG17" s="180"/>
      <c r="AH17" s="180"/>
      <c r="AI17" s="180"/>
      <c r="AJ17" s="180"/>
      <c r="AK17" s="180"/>
      <c r="AL17" s="180"/>
      <c r="AM17" s="180"/>
      <c r="AN17" s="180"/>
      <c r="AO17" s="180"/>
      <c r="AP17" s="180" t="s">
        <v>9</v>
      </c>
      <c r="AQ17" s="180"/>
      <c r="AR17" s="180"/>
      <c r="AS17" s="180"/>
      <c r="AT17" s="180"/>
      <c r="AU17" s="180"/>
      <c r="AV17" s="180"/>
      <c r="AW17" s="180"/>
      <c r="AX17" s="180"/>
      <c r="AY17" s="180"/>
      <c r="AZ17" s="180"/>
      <c r="BA17" s="180"/>
      <c r="BB17" s="180"/>
      <c r="BC17" s="180"/>
      <c r="BD17" s="180"/>
      <c r="BE17" s="180"/>
      <c r="BF17" s="180"/>
      <c r="BG17" s="180"/>
      <c r="BH17" s="180"/>
      <c r="BI17" s="180"/>
      <c r="BJ17" s="180" t="s">
        <v>9</v>
      </c>
      <c r="BK17" s="180"/>
      <c r="BL17" s="180"/>
      <c r="BM17" s="180"/>
      <c r="BN17" s="180"/>
      <c r="BO17" s="180"/>
      <c r="BP17" s="180"/>
      <c r="BQ17" s="180"/>
      <c r="BR17" s="180"/>
      <c r="BS17" s="180"/>
      <c r="BT17" s="180"/>
      <c r="BU17" s="180"/>
      <c r="BV17" s="180"/>
      <c r="BW17" s="180"/>
      <c r="BX17" s="180"/>
      <c r="BY17" s="180"/>
      <c r="BZ17" s="180"/>
      <c r="CA17" s="180"/>
      <c r="CB17" s="180"/>
      <c r="CC17" s="180"/>
      <c r="CD17" s="180"/>
      <c r="CE17" s="180"/>
      <c r="CF17" s="180"/>
      <c r="CG17" s="180"/>
      <c r="CH17" s="180"/>
      <c r="CI17" s="180"/>
      <c r="CJ17" s="180"/>
      <c r="CK17" s="180">
        <v>0</v>
      </c>
      <c r="CL17" s="180"/>
      <c r="CM17" s="180"/>
      <c r="CN17" s="180"/>
      <c r="CO17" s="180"/>
      <c r="CP17" s="180"/>
      <c r="CQ17" s="180"/>
      <c r="CR17" s="180"/>
      <c r="CS17" s="180"/>
      <c r="CT17" s="180"/>
      <c r="CU17" s="180"/>
      <c r="CV17" s="180"/>
      <c r="CW17" s="180"/>
      <c r="CX17" s="180"/>
      <c r="CY17" s="180"/>
      <c r="CZ17" s="180"/>
      <c r="DA17" s="180"/>
      <c r="DB17" s="180"/>
      <c r="DC17" s="180"/>
      <c r="DD17" s="180"/>
      <c r="DE17" s="180"/>
      <c r="DF17" s="180"/>
      <c r="DG17" s="180"/>
      <c r="DH17" s="180"/>
      <c r="DI17" s="180"/>
      <c r="DJ17" s="180"/>
      <c r="DK17" s="180"/>
      <c r="DL17" s="180"/>
      <c r="DM17" s="180"/>
      <c r="DN17" s="180"/>
      <c r="DO17" s="180"/>
      <c r="DP17" s="180"/>
      <c r="DQ17" s="180"/>
      <c r="DR17" s="180"/>
      <c r="DS17" s="180"/>
      <c r="DT17" s="180"/>
      <c r="DU17" s="180"/>
      <c r="DV17" s="180"/>
      <c r="DW17" s="180"/>
      <c r="DX17" s="180"/>
      <c r="DY17" s="180"/>
      <c r="DZ17" s="180"/>
      <c r="EA17" s="180"/>
      <c r="EB17" s="180"/>
      <c r="EC17" s="180"/>
      <c r="ED17" s="180"/>
      <c r="EE17" s="180"/>
      <c r="EF17" s="180">
        <v>14.206</v>
      </c>
      <c r="EG17" s="180">
        <v>5.03</v>
      </c>
      <c r="EH17" s="180">
        <v>6.85</v>
      </c>
      <c r="EI17" s="180">
        <v>6.75</v>
      </c>
      <c r="EJ17" s="180">
        <v>22.965</v>
      </c>
      <c r="EK17" s="180">
        <v>67.515000000000001</v>
      </c>
      <c r="EL17" s="180">
        <v>2.65</v>
      </c>
      <c r="EM17" s="180">
        <v>2.976</v>
      </c>
      <c r="EN17" s="180">
        <v>16.366</v>
      </c>
      <c r="EO17" s="180">
        <v>30.03</v>
      </c>
      <c r="EP17" s="180">
        <v>31.48</v>
      </c>
      <c r="EQ17" s="180">
        <v>1.7</v>
      </c>
      <c r="ER17" s="180">
        <v>9.6039999999999992</v>
      </c>
      <c r="ES17" s="180">
        <v>7.4</v>
      </c>
      <c r="ET17" s="180">
        <v>29.76</v>
      </c>
      <c r="EU17" s="180">
        <v>3.22</v>
      </c>
      <c r="EV17" s="180">
        <v>4.5999999999999996</v>
      </c>
      <c r="EW17" s="180">
        <v>7.17</v>
      </c>
      <c r="EX17" s="180">
        <v>46.677999999999997</v>
      </c>
      <c r="EY17" s="180">
        <v>27.87</v>
      </c>
      <c r="EZ17" s="180">
        <v>10.26</v>
      </c>
      <c r="FA17" s="180">
        <v>16.826000000000001</v>
      </c>
      <c r="FB17" s="180">
        <v>28.85</v>
      </c>
      <c r="FC17" s="180">
        <v>18.350000000000001</v>
      </c>
      <c r="FD17" s="180">
        <v>58.752000000000002</v>
      </c>
      <c r="FE17" s="180">
        <v>7.5</v>
      </c>
      <c r="FF17" s="180">
        <v>24.861000000000001</v>
      </c>
      <c r="FG17" s="180">
        <v>33.509</v>
      </c>
      <c r="FH17" s="180">
        <v>25.32</v>
      </c>
      <c r="FI17" s="180">
        <v>24.550999999999998</v>
      </c>
      <c r="FJ17" s="182">
        <v>30.76</v>
      </c>
      <c r="FK17" s="182">
        <v>3</v>
      </c>
      <c r="FL17" s="182">
        <v>4.7279999999999998</v>
      </c>
      <c r="FM17" s="182">
        <v>10.66</v>
      </c>
      <c r="FN17" s="184">
        <v>1.1000000000000001</v>
      </c>
      <c r="FO17" s="188">
        <v>2.5</v>
      </c>
      <c r="FP17" s="188">
        <v>22.856999999999999</v>
      </c>
      <c r="FQ17" s="188">
        <v>10.624000000000001</v>
      </c>
      <c r="FR17" s="188">
        <v>5.7</v>
      </c>
      <c r="FS17" s="188">
        <v>0.7</v>
      </c>
      <c r="FT17" s="188">
        <v>0.28699999999999998</v>
      </c>
      <c r="FU17" s="188">
        <v>2</v>
      </c>
      <c r="FV17" s="188">
        <v>0</v>
      </c>
      <c r="FW17" s="188">
        <v>1.35</v>
      </c>
      <c r="FX17" s="188">
        <v>7.5</v>
      </c>
      <c r="FY17" s="188">
        <v>5.0999999999999996</v>
      </c>
      <c r="FZ17" s="188">
        <v>5.25</v>
      </c>
      <c r="GA17" s="188">
        <v>7.65</v>
      </c>
      <c r="GB17" s="188">
        <v>5.03</v>
      </c>
      <c r="GC17" s="188">
        <v>2.89</v>
      </c>
      <c r="GD17" s="188">
        <v>4.6340000000000003</v>
      </c>
      <c r="GE17" s="188">
        <v>6.48</v>
      </c>
      <c r="GF17" s="188">
        <v>1</v>
      </c>
      <c r="GG17" s="188">
        <v>7.0890000000000004</v>
      </c>
      <c r="GH17" s="188">
        <v>20.67</v>
      </c>
      <c r="GI17" s="188">
        <v>38</v>
      </c>
      <c r="GJ17" s="188">
        <v>16.643999999999998</v>
      </c>
      <c r="GK17" s="188">
        <v>0</v>
      </c>
      <c r="GL17" s="188">
        <v>73.424999999999997</v>
      </c>
      <c r="GM17" s="188">
        <v>15.34</v>
      </c>
      <c r="GN17" s="188">
        <v>0</v>
      </c>
    </row>
    <row r="18" spans="1:196" s="185" customFormat="1" x14ac:dyDescent="0.25">
      <c r="A18" s="186" t="s">
        <v>113</v>
      </c>
      <c r="B18" s="187">
        <v>444.35</v>
      </c>
      <c r="C18" s="187">
        <v>900.55</v>
      </c>
      <c r="D18" s="187" t="s">
        <v>9</v>
      </c>
      <c r="E18" s="187" t="s">
        <v>9</v>
      </c>
      <c r="F18" s="187">
        <v>126.85</v>
      </c>
      <c r="G18" s="187">
        <v>62.7</v>
      </c>
      <c r="H18" s="187" t="s">
        <v>9</v>
      </c>
      <c r="I18" s="187" t="s">
        <v>9</v>
      </c>
      <c r="J18" s="187" t="s">
        <v>9</v>
      </c>
      <c r="K18" s="187">
        <v>133.5</v>
      </c>
      <c r="L18" s="187">
        <v>88</v>
      </c>
      <c r="M18" s="187">
        <v>658.75</v>
      </c>
      <c r="N18" s="187">
        <v>93.85</v>
      </c>
      <c r="O18" s="187">
        <v>154.30000000000001</v>
      </c>
      <c r="P18" s="187">
        <v>558.75</v>
      </c>
      <c r="Q18" s="187">
        <v>155.92599999999999</v>
      </c>
      <c r="R18" s="187" t="s">
        <v>9</v>
      </c>
      <c r="S18" s="187" t="s">
        <v>9</v>
      </c>
      <c r="T18" s="187" t="s">
        <v>9</v>
      </c>
      <c r="U18" s="187" t="s">
        <v>9</v>
      </c>
      <c r="V18" s="187" t="s">
        <v>9</v>
      </c>
      <c r="W18" s="187">
        <v>370.55</v>
      </c>
      <c r="X18" s="187">
        <v>591.85900000000004</v>
      </c>
      <c r="Y18" s="187">
        <v>311.7</v>
      </c>
      <c r="Z18" s="187">
        <v>949.5</v>
      </c>
      <c r="AA18" s="187">
        <v>286.14999999999998</v>
      </c>
      <c r="AB18" s="187" t="s">
        <v>9</v>
      </c>
      <c r="AC18" s="187">
        <v>202.8</v>
      </c>
      <c r="AD18" s="187"/>
      <c r="AE18" s="187">
        <v>15.5</v>
      </c>
      <c r="AF18" s="187"/>
      <c r="AG18" s="187" t="s">
        <v>9</v>
      </c>
      <c r="AH18" s="187" t="s">
        <v>9</v>
      </c>
      <c r="AI18" s="187">
        <v>63.15</v>
      </c>
      <c r="AJ18" s="187">
        <v>1584.8119999999999</v>
      </c>
      <c r="AK18" s="187">
        <v>598.5</v>
      </c>
      <c r="AL18" s="187">
        <v>361.15</v>
      </c>
      <c r="AM18" s="187">
        <v>348.245</v>
      </c>
      <c r="AN18" s="187">
        <v>621.9</v>
      </c>
      <c r="AO18" s="187">
        <v>422.55</v>
      </c>
      <c r="AP18" s="187" t="s">
        <v>9</v>
      </c>
      <c r="AQ18" s="187">
        <v>75.2</v>
      </c>
      <c r="AR18" s="187">
        <v>103</v>
      </c>
      <c r="AS18" s="187">
        <v>0</v>
      </c>
      <c r="AT18" s="187">
        <v>82.3</v>
      </c>
      <c r="AU18" s="187">
        <v>66.95</v>
      </c>
      <c r="AV18" s="187">
        <v>164</v>
      </c>
      <c r="AW18" s="187">
        <v>282.5</v>
      </c>
      <c r="AX18" s="187">
        <v>445.55</v>
      </c>
      <c r="AY18" s="187">
        <v>517.6</v>
      </c>
      <c r="AZ18" s="187">
        <v>809.75</v>
      </c>
      <c r="BA18" s="187">
        <v>238.25</v>
      </c>
      <c r="BB18" s="187" t="s">
        <v>9</v>
      </c>
      <c r="BC18" s="187" t="s">
        <v>9</v>
      </c>
      <c r="BD18" s="187">
        <v>473.74</v>
      </c>
      <c r="BE18" s="187">
        <v>65.5</v>
      </c>
      <c r="BF18" s="187">
        <v>549.95000000000005</v>
      </c>
      <c r="BG18" s="187">
        <v>80</v>
      </c>
      <c r="BH18" s="187">
        <v>386.95</v>
      </c>
      <c r="BI18" s="187">
        <v>0.6</v>
      </c>
      <c r="BJ18" s="187" t="s">
        <v>9</v>
      </c>
      <c r="BK18" s="187">
        <v>662.35</v>
      </c>
      <c r="BL18" s="187">
        <v>475.6</v>
      </c>
      <c r="BM18" s="187">
        <v>32</v>
      </c>
      <c r="BN18" s="187">
        <v>0</v>
      </c>
      <c r="BO18" s="187" t="s">
        <v>9</v>
      </c>
      <c r="BP18" s="187" t="s">
        <v>9</v>
      </c>
      <c r="BQ18" s="187">
        <v>550.75</v>
      </c>
      <c r="BR18" s="187">
        <v>1244.05</v>
      </c>
      <c r="BS18" s="187">
        <v>30.9</v>
      </c>
      <c r="BT18" s="187">
        <v>2.7709999999999999</v>
      </c>
      <c r="BU18" s="187" t="s">
        <v>9</v>
      </c>
      <c r="BV18" s="187">
        <v>1375.6</v>
      </c>
      <c r="BW18" s="187">
        <v>495.15</v>
      </c>
      <c r="BX18" s="187">
        <v>1098.3</v>
      </c>
      <c r="BY18" s="187">
        <v>0</v>
      </c>
      <c r="BZ18" s="187">
        <v>0</v>
      </c>
      <c r="CA18" s="187">
        <v>0</v>
      </c>
      <c r="CB18" s="187" t="s">
        <v>9</v>
      </c>
      <c r="CC18" s="187" t="s">
        <v>9</v>
      </c>
      <c r="CD18" s="187">
        <v>287.5</v>
      </c>
      <c r="CE18" s="187">
        <v>0</v>
      </c>
      <c r="CF18" s="187">
        <v>0</v>
      </c>
      <c r="CG18" s="187">
        <v>0</v>
      </c>
      <c r="CH18" s="187">
        <v>0</v>
      </c>
      <c r="CI18" s="187">
        <v>0</v>
      </c>
      <c r="CJ18" s="187">
        <v>0</v>
      </c>
      <c r="CK18" s="187">
        <v>0</v>
      </c>
      <c r="CL18" s="187">
        <v>0</v>
      </c>
      <c r="CM18" s="187">
        <v>0</v>
      </c>
      <c r="CN18" s="187">
        <v>0</v>
      </c>
      <c r="CO18" s="187">
        <v>0</v>
      </c>
      <c r="CP18" s="187">
        <v>1</v>
      </c>
      <c r="CQ18" s="187">
        <v>0</v>
      </c>
      <c r="CR18" s="187">
        <v>0</v>
      </c>
      <c r="CS18" s="187">
        <v>0</v>
      </c>
      <c r="CT18" s="187">
        <v>0</v>
      </c>
      <c r="CU18" s="187">
        <v>0</v>
      </c>
      <c r="CV18" s="187">
        <v>0</v>
      </c>
      <c r="CW18" s="187">
        <v>0</v>
      </c>
      <c r="CX18" s="187">
        <v>0</v>
      </c>
      <c r="CY18" s="187">
        <v>0</v>
      </c>
      <c r="CZ18" s="180">
        <v>0</v>
      </c>
      <c r="DA18" s="180">
        <v>0</v>
      </c>
      <c r="DB18" s="180">
        <v>0</v>
      </c>
      <c r="DC18" s="180">
        <v>0</v>
      </c>
      <c r="DD18" s="180">
        <v>7.4999999999999997E-2</v>
      </c>
      <c r="DE18" s="180">
        <v>0</v>
      </c>
      <c r="DF18" s="180">
        <v>0</v>
      </c>
      <c r="DG18" s="180">
        <v>0</v>
      </c>
      <c r="DH18" s="180">
        <v>0.54700000000000004</v>
      </c>
      <c r="DI18" s="180">
        <v>0</v>
      </c>
      <c r="DJ18" s="180">
        <v>0</v>
      </c>
      <c r="DK18" s="180">
        <v>0</v>
      </c>
      <c r="DL18" s="180">
        <v>0.32900000000000001</v>
      </c>
      <c r="DM18" s="180">
        <v>0</v>
      </c>
      <c r="DN18" s="180">
        <v>0</v>
      </c>
      <c r="DO18" s="180">
        <v>0</v>
      </c>
      <c r="DP18" s="180">
        <v>0</v>
      </c>
      <c r="DQ18" s="180">
        <v>0</v>
      </c>
      <c r="DR18" s="180">
        <v>0</v>
      </c>
      <c r="DS18" s="180">
        <v>0</v>
      </c>
      <c r="DT18" s="180">
        <v>0</v>
      </c>
      <c r="DU18" s="180">
        <v>0</v>
      </c>
      <c r="DV18" s="180">
        <v>0</v>
      </c>
      <c r="DW18" s="180">
        <v>0</v>
      </c>
      <c r="DX18" s="180">
        <v>0</v>
      </c>
      <c r="DY18" s="180">
        <v>0</v>
      </c>
      <c r="DZ18" s="180">
        <v>0</v>
      </c>
      <c r="EA18" s="180">
        <v>0</v>
      </c>
      <c r="EB18" s="180">
        <v>0</v>
      </c>
      <c r="EC18" s="180">
        <v>0</v>
      </c>
      <c r="ED18" s="180">
        <v>0</v>
      </c>
      <c r="EE18" s="180">
        <v>0</v>
      </c>
      <c r="EF18" s="180">
        <v>0</v>
      </c>
      <c r="EG18" s="180">
        <v>0</v>
      </c>
      <c r="EH18" s="180">
        <v>0.9</v>
      </c>
      <c r="EI18" s="180">
        <v>4.0060000000000002</v>
      </c>
      <c r="EJ18" s="180">
        <v>3.8</v>
      </c>
      <c r="EK18" s="180">
        <v>0</v>
      </c>
      <c r="EL18" s="180">
        <v>0.255</v>
      </c>
      <c r="EM18" s="180">
        <v>28.463000000000001</v>
      </c>
      <c r="EN18" s="180">
        <v>3.13</v>
      </c>
      <c r="EO18" s="180">
        <v>29.6</v>
      </c>
      <c r="EP18" s="180">
        <v>0.1</v>
      </c>
      <c r="EQ18" s="180">
        <v>527.20000000000005</v>
      </c>
      <c r="ER18" s="180">
        <v>10.35</v>
      </c>
      <c r="ES18" s="180">
        <v>2.7749999999999999</v>
      </c>
      <c r="ET18" s="180"/>
      <c r="EU18" s="180"/>
      <c r="EV18" s="180"/>
      <c r="EW18" s="180">
        <v>824.78499999999997</v>
      </c>
      <c r="EX18" s="180"/>
      <c r="EY18" s="180"/>
      <c r="EZ18" s="180"/>
      <c r="FA18" s="180">
        <v>0.2</v>
      </c>
      <c r="FB18" s="180"/>
      <c r="FC18" s="180">
        <v>39.613999999999997</v>
      </c>
      <c r="FD18" s="180"/>
      <c r="FE18" s="180">
        <v>1.5</v>
      </c>
      <c r="FF18" s="180">
        <v>0.2</v>
      </c>
      <c r="FG18" s="180"/>
      <c r="FH18" s="180"/>
      <c r="FI18" s="180">
        <v>3</v>
      </c>
      <c r="FJ18" s="191">
        <v>30</v>
      </c>
      <c r="FK18" s="191"/>
      <c r="FL18" s="191">
        <v>2</v>
      </c>
      <c r="FM18" s="191"/>
      <c r="FN18" s="184"/>
      <c r="FO18" s="184">
        <v>0</v>
      </c>
      <c r="FP18" s="188">
        <v>0</v>
      </c>
      <c r="FQ18" s="188">
        <v>0</v>
      </c>
      <c r="FR18" s="188">
        <v>0</v>
      </c>
      <c r="FS18" s="188">
        <v>90.2</v>
      </c>
      <c r="FT18" s="188">
        <v>13.962999999999999</v>
      </c>
      <c r="FU18" s="188">
        <v>3</v>
      </c>
      <c r="FV18" s="188">
        <v>0</v>
      </c>
      <c r="FW18" s="188">
        <v>0</v>
      </c>
      <c r="FX18" s="188">
        <v>0</v>
      </c>
      <c r="FY18" s="188">
        <v>0</v>
      </c>
      <c r="FZ18" s="188">
        <v>0</v>
      </c>
      <c r="GA18" s="188">
        <v>0</v>
      </c>
      <c r="GB18" s="188">
        <v>0</v>
      </c>
      <c r="GC18" s="188">
        <v>0.7</v>
      </c>
      <c r="GD18" s="188">
        <v>0</v>
      </c>
      <c r="GE18" s="188">
        <v>0</v>
      </c>
      <c r="GF18" s="188">
        <v>0</v>
      </c>
      <c r="GG18" s="188">
        <v>0</v>
      </c>
      <c r="GH18" s="188">
        <v>0</v>
      </c>
      <c r="GI18" s="188" t="s">
        <v>181</v>
      </c>
      <c r="GJ18" s="188">
        <v>0</v>
      </c>
      <c r="GK18" s="188">
        <v>0</v>
      </c>
      <c r="GL18" s="188">
        <v>0</v>
      </c>
      <c r="GM18" s="188">
        <v>0</v>
      </c>
      <c r="GN18" s="188">
        <v>0</v>
      </c>
    </row>
    <row r="19" spans="1:196" s="185" customFormat="1" ht="15.75" customHeight="1" x14ac:dyDescent="0.25">
      <c r="A19" s="186" t="s">
        <v>114</v>
      </c>
      <c r="B19" s="187"/>
      <c r="C19" s="187"/>
      <c r="D19" s="187"/>
      <c r="E19" s="187"/>
      <c r="F19" s="187"/>
      <c r="G19" s="187"/>
      <c r="H19" s="187"/>
      <c r="I19" s="187"/>
      <c r="J19" s="187"/>
      <c r="K19" s="187"/>
      <c r="L19" s="187"/>
      <c r="M19" s="187"/>
      <c r="N19" s="187"/>
      <c r="O19" s="187"/>
      <c r="P19" s="187"/>
      <c r="Q19" s="187"/>
      <c r="R19" s="187"/>
      <c r="S19" s="187" t="s">
        <v>9</v>
      </c>
      <c r="T19" s="187"/>
      <c r="U19" s="187"/>
      <c r="V19" s="187"/>
      <c r="W19" s="187"/>
      <c r="X19" s="187"/>
      <c r="Y19" s="187"/>
      <c r="Z19" s="187"/>
      <c r="AA19" s="187"/>
      <c r="AB19" s="187"/>
      <c r="AC19" s="187"/>
      <c r="AD19" s="187"/>
      <c r="AE19" s="187"/>
      <c r="AF19" s="187"/>
      <c r="AG19" s="187"/>
      <c r="AH19" s="187"/>
      <c r="AI19" s="187"/>
      <c r="AJ19" s="187"/>
      <c r="AK19" s="187"/>
      <c r="AL19" s="187"/>
      <c r="AM19" s="187"/>
      <c r="AN19" s="187"/>
      <c r="AO19" s="187"/>
      <c r="AP19" s="187" t="s">
        <v>9</v>
      </c>
      <c r="AQ19" s="187"/>
      <c r="AR19" s="187"/>
      <c r="AS19" s="187"/>
      <c r="AT19" s="187"/>
      <c r="AU19" s="187"/>
      <c r="AV19" s="187"/>
      <c r="AW19" s="187"/>
      <c r="AX19" s="187"/>
      <c r="AY19" s="187"/>
      <c r="AZ19" s="187"/>
      <c r="BA19" s="187"/>
      <c r="BB19" s="187"/>
      <c r="BC19" s="187"/>
      <c r="BD19" s="187"/>
      <c r="BE19" s="187"/>
      <c r="BF19" s="187"/>
      <c r="BG19" s="187"/>
      <c r="BH19" s="187"/>
      <c r="BI19" s="187"/>
      <c r="BJ19" s="187"/>
      <c r="BK19" s="187"/>
      <c r="BL19" s="187"/>
      <c r="BM19" s="187"/>
      <c r="BN19" s="187"/>
      <c r="BO19" s="187"/>
      <c r="BP19" s="187"/>
      <c r="BQ19" s="187"/>
      <c r="BR19" s="187"/>
      <c r="BS19" s="187"/>
      <c r="BT19" s="187"/>
      <c r="BU19" s="187"/>
      <c r="BV19" s="187"/>
      <c r="BW19" s="187"/>
      <c r="BX19" s="187"/>
      <c r="BY19" s="187"/>
      <c r="BZ19" s="187"/>
      <c r="CA19" s="187"/>
      <c r="CB19" s="187"/>
      <c r="CC19" s="187"/>
      <c r="CD19" s="187"/>
      <c r="CE19" s="187"/>
      <c r="CF19" s="187"/>
      <c r="CG19" s="187"/>
      <c r="CH19" s="187"/>
      <c r="CI19" s="187"/>
      <c r="CJ19" s="187"/>
      <c r="CK19" s="187"/>
      <c r="CL19" s="187"/>
      <c r="CM19" s="187"/>
      <c r="CN19" s="187"/>
      <c r="CO19" s="187">
        <v>0</v>
      </c>
      <c r="CP19" s="187"/>
      <c r="CQ19" s="187"/>
      <c r="CR19" s="187"/>
      <c r="CS19" s="187"/>
      <c r="CT19" s="187"/>
      <c r="CU19" s="187"/>
      <c r="CV19" s="187"/>
      <c r="CW19" s="187"/>
      <c r="CX19" s="187"/>
      <c r="CY19" s="187"/>
      <c r="CZ19" s="180"/>
      <c r="DA19" s="180"/>
      <c r="DB19" s="180"/>
      <c r="DC19" s="180"/>
      <c r="DD19" s="180"/>
      <c r="DE19" s="180"/>
      <c r="DF19" s="180"/>
      <c r="DG19" s="180"/>
      <c r="DH19" s="180"/>
      <c r="DI19" s="180"/>
      <c r="DJ19" s="180"/>
      <c r="DK19" s="180"/>
      <c r="DL19" s="180"/>
      <c r="DM19" s="180"/>
      <c r="DN19" s="180"/>
      <c r="DO19" s="180"/>
      <c r="DP19" s="180"/>
      <c r="DQ19" s="180"/>
      <c r="DR19" s="180"/>
      <c r="DS19" s="180"/>
      <c r="DT19" s="180"/>
      <c r="DU19" s="180"/>
      <c r="DV19" s="180"/>
      <c r="DW19" s="180"/>
      <c r="DX19" s="180"/>
      <c r="DY19" s="180"/>
      <c r="DZ19" s="180"/>
      <c r="EA19" s="180"/>
      <c r="EB19" s="180"/>
      <c r="EC19" s="180"/>
      <c r="ED19" s="180"/>
      <c r="EE19" s="180"/>
      <c r="EF19" s="180"/>
      <c r="EG19" s="180"/>
      <c r="EH19" s="180"/>
      <c r="EI19" s="180"/>
      <c r="EJ19" s="180">
        <v>0</v>
      </c>
      <c r="EK19" s="180"/>
      <c r="EL19" s="180">
        <v>0</v>
      </c>
      <c r="EM19" s="180">
        <v>0</v>
      </c>
      <c r="EN19" s="180">
        <v>0</v>
      </c>
      <c r="EO19" s="180"/>
      <c r="EP19" s="180"/>
      <c r="EQ19" s="180"/>
      <c r="ER19" s="180">
        <v>0</v>
      </c>
      <c r="ES19" s="180"/>
      <c r="ET19" s="180"/>
      <c r="EU19" s="180"/>
      <c r="EV19" s="180"/>
      <c r="EW19" s="180"/>
      <c r="EX19" s="180"/>
      <c r="EY19" s="180"/>
      <c r="EZ19" s="180"/>
      <c r="FA19" s="180"/>
      <c r="FB19" s="180"/>
      <c r="FC19" s="180"/>
      <c r="FD19" s="180"/>
      <c r="FE19" s="180"/>
      <c r="FF19" s="180"/>
      <c r="FG19" s="180"/>
      <c r="FH19" s="180"/>
      <c r="FI19" s="180"/>
      <c r="FJ19" s="191"/>
      <c r="FK19" s="191"/>
      <c r="FL19" s="191"/>
      <c r="FM19" s="191"/>
      <c r="FN19" s="193"/>
      <c r="FO19" s="184">
        <v>0</v>
      </c>
      <c r="FP19" s="188">
        <v>0</v>
      </c>
      <c r="FQ19" s="188">
        <v>0</v>
      </c>
      <c r="FR19" s="188">
        <v>0</v>
      </c>
      <c r="FS19" s="188">
        <v>0</v>
      </c>
      <c r="FT19" s="188">
        <v>0</v>
      </c>
      <c r="FU19" s="188">
        <v>0</v>
      </c>
      <c r="FV19" s="188">
        <v>0</v>
      </c>
      <c r="FW19" s="188">
        <v>0</v>
      </c>
      <c r="FX19" s="188">
        <v>0</v>
      </c>
      <c r="FY19" s="188">
        <v>0</v>
      </c>
      <c r="FZ19" s="188">
        <v>0</v>
      </c>
      <c r="GA19" s="188">
        <v>0</v>
      </c>
      <c r="GB19" s="188">
        <v>0</v>
      </c>
      <c r="GC19" s="188">
        <v>0</v>
      </c>
      <c r="GD19" s="188">
        <v>0</v>
      </c>
      <c r="GE19" s="188">
        <v>0</v>
      </c>
      <c r="GF19" s="188">
        <v>0</v>
      </c>
      <c r="GG19" s="188">
        <v>0</v>
      </c>
      <c r="GH19" s="188">
        <v>0</v>
      </c>
      <c r="GI19" s="188" t="s">
        <v>181</v>
      </c>
      <c r="GJ19" s="188">
        <v>0</v>
      </c>
      <c r="GK19" s="188">
        <v>0</v>
      </c>
      <c r="GL19" s="188">
        <v>0</v>
      </c>
      <c r="GM19" s="188">
        <v>0</v>
      </c>
      <c r="GN19" s="188">
        <v>0</v>
      </c>
    </row>
    <row r="20" spans="1:196" s="185" customFormat="1" x14ac:dyDescent="0.25">
      <c r="A20" s="179" t="s">
        <v>64</v>
      </c>
      <c r="B20" s="187">
        <v>335</v>
      </c>
      <c r="C20" s="187" t="s">
        <v>9</v>
      </c>
      <c r="D20" s="187" t="s">
        <v>9</v>
      </c>
      <c r="E20" s="187" t="s">
        <v>9</v>
      </c>
      <c r="F20" s="187" t="s">
        <v>9</v>
      </c>
      <c r="G20" s="187" t="s">
        <v>9</v>
      </c>
      <c r="H20" s="187" t="s">
        <v>9</v>
      </c>
      <c r="I20" s="187" t="s">
        <v>9</v>
      </c>
      <c r="J20" s="187" t="s">
        <v>9</v>
      </c>
      <c r="K20" s="187" t="s">
        <v>9</v>
      </c>
      <c r="L20" s="187" t="s">
        <v>9</v>
      </c>
      <c r="M20" s="187" t="s">
        <v>9</v>
      </c>
      <c r="N20" s="187" t="s">
        <v>9</v>
      </c>
      <c r="O20" s="187" t="s">
        <v>9</v>
      </c>
      <c r="P20" s="187" t="s">
        <v>9</v>
      </c>
      <c r="Q20" s="187" t="s">
        <v>9</v>
      </c>
      <c r="R20" s="187" t="s">
        <v>9</v>
      </c>
      <c r="S20" s="187" t="s">
        <v>9</v>
      </c>
      <c r="T20" s="187" t="s">
        <v>9</v>
      </c>
      <c r="U20" s="187" t="s">
        <v>9</v>
      </c>
      <c r="V20" s="187" t="s">
        <v>9</v>
      </c>
      <c r="W20" s="187" t="s">
        <v>9</v>
      </c>
      <c r="X20" s="187" t="s">
        <v>9</v>
      </c>
      <c r="Y20" s="187" t="s">
        <v>9</v>
      </c>
      <c r="Z20" s="187" t="s">
        <v>9</v>
      </c>
      <c r="AA20" s="187" t="s">
        <v>9</v>
      </c>
      <c r="AB20" s="187" t="s">
        <v>9</v>
      </c>
      <c r="AC20" s="187" t="s">
        <v>9</v>
      </c>
      <c r="AD20" s="187" t="s">
        <v>9</v>
      </c>
      <c r="AE20" s="187" t="s">
        <v>9</v>
      </c>
      <c r="AF20" s="187" t="s">
        <v>9</v>
      </c>
      <c r="AG20" s="187" t="s">
        <v>9</v>
      </c>
      <c r="AH20" s="187" t="s">
        <v>9</v>
      </c>
      <c r="AI20" s="187" t="s">
        <v>9</v>
      </c>
      <c r="AJ20" s="187" t="s">
        <v>9</v>
      </c>
      <c r="AK20" s="187" t="s">
        <v>9</v>
      </c>
      <c r="AL20" s="187" t="s">
        <v>9</v>
      </c>
      <c r="AM20" s="187" t="s">
        <v>9</v>
      </c>
      <c r="AN20" s="187" t="s">
        <v>9</v>
      </c>
      <c r="AO20" s="187" t="s">
        <v>9</v>
      </c>
      <c r="AP20" s="187" t="s">
        <v>9</v>
      </c>
      <c r="AQ20" s="187" t="s">
        <v>9</v>
      </c>
      <c r="AR20" s="187" t="s">
        <v>9</v>
      </c>
      <c r="AS20" s="187" t="s">
        <v>9</v>
      </c>
      <c r="AT20" s="187" t="s">
        <v>9</v>
      </c>
      <c r="AU20" s="187" t="s">
        <v>9</v>
      </c>
      <c r="AV20" s="187" t="s">
        <v>9</v>
      </c>
      <c r="AW20" s="187" t="s">
        <v>9</v>
      </c>
      <c r="AX20" s="187" t="s">
        <v>9</v>
      </c>
      <c r="AY20" s="187" t="s">
        <v>9</v>
      </c>
      <c r="AZ20" s="187" t="s">
        <v>9</v>
      </c>
      <c r="BA20" s="187" t="s">
        <v>9</v>
      </c>
      <c r="BB20" s="187" t="s">
        <v>9</v>
      </c>
      <c r="BC20" s="187" t="s">
        <v>9</v>
      </c>
      <c r="BD20" s="187" t="s">
        <v>9</v>
      </c>
      <c r="BE20" s="187"/>
      <c r="BF20" s="187" t="s">
        <v>9</v>
      </c>
      <c r="BG20" s="187" t="s">
        <v>9</v>
      </c>
      <c r="BH20" s="187" t="s">
        <v>9</v>
      </c>
      <c r="BI20" s="187" t="s">
        <v>9</v>
      </c>
      <c r="BJ20" s="187" t="s">
        <v>9</v>
      </c>
      <c r="BK20" s="187">
        <v>0</v>
      </c>
      <c r="BL20" s="187">
        <v>0</v>
      </c>
      <c r="BM20" s="187">
        <v>0</v>
      </c>
      <c r="BN20" s="187" t="s">
        <v>9</v>
      </c>
      <c r="BO20" s="187" t="s">
        <v>9</v>
      </c>
      <c r="BP20" s="187" t="s">
        <v>9</v>
      </c>
      <c r="BQ20" s="187" t="s">
        <v>9</v>
      </c>
      <c r="BR20" s="187" t="s">
        <v>9</v>
      </c>
      <c r="BS20" s="187">
        <v>0</v>
      </c>
      <c r="BT20" s="187"/>
      <c r="BU20" s="187"/>
      <c r="BV20" s="187">
        <v>0</v>
      </c>
      <c r="BW20" s="187">
        <v>0</v>
      </c>
      <c r="BX20" s="187">
        <v>0</v>
      </c>
      <c r="BY20" s="187">
        <v>0</v>
      </c>
      <c r="BZ20" s="187">
        <v>0</v>
      </c>
      <c r="CA20" s="187">
        <v>0</v>
      </c>
      <c r="CB20" s="187">
        <v>0</v>
      </c>
      <c r="CC20" s="187">
        <v>0</v>
      </c>
      <c r="CD20" s="187">
        <v>0</v>
      </c>
      <c r="CE20" s="187">
        <v>0</v>
      </c>
      <c r="CF20" s="187">
        <v>0</v>
      </c>
      <c r="CG20" s="187">
        <v>0</v>
      </c>
      <c r="CH20" s="187">
        <v>0</v>
      </c>
      <c r="CI20" s="187">
        <v>0</v>
      </c>
      <c r="CJ20" s="187">
        <v>0</v>
      </c>
      <c r="CK20" s="187">
        <v>0</v>
      </c>
      <c r="CL20" s="187">
        <v>0</v>
      </c>
      <c r="CM20" s="187">
        <v>0</v>
      </c>
      <c r="CN20" s="187">
        <v>0</v>
      </c>
      <c r="CO20" s="187">
        <v>0</v>
      </c>
      <c r="CP20" s="187">
        <v>1246.2</v>
      </c>
      <c r="CQ20" s="187">
        <v>323.7</v>
      </c>
      <c r="CR20" s="187">
        <v>571.1</v>
      </c>
      <c r="CS20" s="187">
        <v>887.3</v>
      </c>
      <c r="CT20" s="187">
        <v>248.35</v>
      </c>
      <c r="CU20" s="187">
        <v>574.29999999999995</v>
      </c>
      <c r="CV20" s="187">
        <v>417.8</v>
      </c>
      <c r="CW20" s="187">
        <v>1386.3</v>
      </c>
      <c r="CX20" s="187">
        <v>317</v>
      </c>
      <c r="CY20" s="187">
        <v>777.15</v>
      </c>
      <c r="CZ20" s="180">
        <v>441.05</v>
      </c>
      <c r="DA20" s="180">
        <v>258.85000000000002</v>
      </c>
      <c r="DB20" s="180">
        <v>682.60699999999997</v>
      </c>
      <c r="DC20" s="180">
        <v>483.63</v>
      </c>
      <c r="DD20" s="180">
        <v>0</v>
      </c>
      <c r="DE20" s="180">
        <v>572.15000000000009</v>
      </c>
      <c r="DF20" s="180">
        <v>57.25</v>
      </c>
      <c r="DG20" s="180">
        <v>0</v>
      </c>
      <c r="DH20" s="180">
        <v>936.90000000000009</v>
      </c>
      <c r="DI20" s="180">
        <v>329.8</v>
      </c>
      <c r="DJ20" s="180">
        <v>789.84999999999991</v>
      </c>
      <c r="DK20" s="180">
        <v>0</v>
      </c>
      <c r="DL20" s="180">
        <v>780.25</v>
      </c>
      <c r="DM20" s="180">
        <v>57.2</v>
      </c>
      <c r="DN20" s="180">
        <v>407.25</v>
      </c>
      <c r="DO20" s="180">
        <v>488.4</v>
      </c>
      <c r="DP20" s="180">
        <v>860.91</v>
      </c>
      <c r="DQ20" s="180">
        <v>362.6</v>
      </c>
      <c r="DR20" s="180">
        <v>1027.855</v>
      </c>
      <c r="DS20" s="180">
        <v>692.79399999999998</v>
      </c>
      <c r="DT20" s="180">
        <v>617.29999999999995</v>
      </c>
      <c r="DU20" s="180">
        <v>276.5</v>
      </c>
      <c r="DV20" s="180">
        <v>0</v>
      </c>
      <c r="DW20" s="180">
        <v>0</v>
      </c>
      <c r="DX20" s="180">
        <v>0</v>
      </c>
      <c r="DY20" s="180">
        <v>447</v>
      </c>
      <c r="DZ20" s="180">
        <v>404.65</v>
      </c>
      <c r="EA20" s="180">
        <v>692.9</v>
      </c>
      <c r="EB20" s="180">
        <v>532.04999999999995</v>
      </c>
      <c r="EC20" s="180">
        <v>796.6</v>
      </c>
      <c r="ED20" s="180">
        <v>520.54999999999995</v>
      </c>
      <c r="EE20" s="180">
        <v>735.5</v>
      </c>
      <c r="EF20" s="180">
        <v>812.75</v>
      </c>
      <c r="EG20" s="180">
        <v>1396.85</v>
      </c>
      <c r="EH20" s="180">
        <v>567.70000000000005</v>
      </c>
      <c r="EI20" s="180">
        <v>21.5</v>
      </c>
      <c r="EJ20" s="180">
        <v>924.81999999999994</v>
      </c>
      <c r="EK20" s="180">
        <v>411.5</v>
      </c>
      <c r="EL20" s="180">
        <v>998.5</v>
      </c>
      <c r="EM20" s="180">
        <v>307.45999999999998</v>
      </c>
      <c r="EN20" s="180">
        <v>362.1</v>
      </c>
      <c r="EO20" s="180">
        <v>883.95</v>
      </c>
      <c r="EP20" s="180">
        <v>889.4</v>
      </c>
      <c r="EQ20" s="180">
        <v>545.4</v>
      </c>
      <c r="ER20" s="180">
        <v>460.78</v>
      </c>
      <c r="ES20" s="180">
        <v>7</v>
      </c>
      <c r="ET20" s="180">
        <v>302.95</v>
      </c>
      <c r="EU20" s="180">
        <v>5</v>
      </c>
      <c r="EV20" s="180">
        <v>0</v>
      </c>
      <c r="EW20" s="180">
        <v>330.95</v>
      </c>
      <c r="EX20" s="180">
        <v>185.3</v>
      </c>
      <c r="EY20" s="180">
        <v>121.4</v>
      </c>
      <c r="EZ20" s="180"/>
      <c r="FA20" s="180">
        <v>0</v>
      </c>
      <c r="FB20" s="181">
        <v>162.6</v>
      </c>
      <c r="FC20" s="181">
        <v>435.75</v>
      </c>
      <c r="FD20" s="181">
        <v>346.62400000000002</v>
      </c>
      <c r="FE20" s="181"/>
      <c r="FF20" s="181">
        <v>324.85000000000002</v>
      </c>
      <c r="FG20" s="181">
        <v>6.25</v>
      </c>
      <c r="FH20" s="181">
        <v>325.85000000000002</v>
      </c>
      <c r="FI20" s="181"/>
      <c r="FJ20" s="194">
        <v>334.5</v>
      </c>
      <c r="FK20" s="195">
        <v>0</v>
      </c>
      <c r="FL20" s="195">
        <v>350.7</v>
      </c>
      <c r="FM20" s="195">
        <f>SUM(FM21:FM24)</f>
        <v>331.601</v>
      </c>
      <c r="FN20" s="195">
        <f>FN21+FN22+FN23+FN24</f>
        <v>0</v>
      </c>
      <c r="FO20" s="195">
        <v>15</v>
      </c>
      <c r="FP20" s="184">
        <f>FP21+FP22+FP23+FP24</f>
        <v>341.05</v>
      </c>
      <c r="FQ20" s="184">
        <v>0</v>
      </c>
      <c r="FR20" s="184">
        <v>1.889</v>
      </c>
      <c r="FS20" s="184">
        <v>345.3</v>
      </c>
      <c r="FT20" s="184">
        <v>314.5</v>
      </c>
      <c r="FU20" s="184">
        <v>0</v>
      </c>
      <c r="FV20" s="184">
        <v>342.8</v>
      </c>
      <c r="FW20" s="184">
        <v>328.1</v>
      </c>
      <c r="FX20" s="184">
        <v>2.15</v>
      </c>
      <c r="FY20" s="184">
        <v>0</v>
      </c>
      <c r="FZ20" s="184">
        <v>0</v>
      </c>
      <c r="GA20" s="184">
        <v>355.61</v>
      </c>
      <c r="GB20" s="184">
        <v>0</v>
      </c>
      <c r="GC20" s="184">
        <v>0</v>
      </c>
      <c r="GD20" s="184">
        <v>329.18</v>
      </c>
      <c r="GE20" s="184">
        <v>5.9</v>
      </c>
      <c r="GF20" s="184">
        <v>0</v>
      </c>
      <c r="GG20" s="184">
        <v>0</v>
      </c>
      <c r="GH20" s="184">
        <v>343.05</v>
      </c>
      <c r="GI20" s="184">
        <v>286</v>
      </c>
      <c r="GJ20" s="184">
        <v>0</v>
      </c>
      <c r="GK20" s="184">
        <v>0</v>
      </c>
      <c r="GL20" s="184">
        <v>330.55</v>
      </c>
      <c r="GM20" s="184">
        <v>0</v>
      </c>
      <c r="GN20" s="184">
        <v>216.9</v>
      </c>
    </row>
    <row r="21" spans="1:196" s="185" customFormat="1" x14ac:dyDescent="0.25">
      <c r="A21" s="186" t="s">
        <v>119</v>
      </c>
      <c r="B21" s="187" t="s">
        <v>9</v>
      </c>
      <c r="C21" s="187" t="s">
        <v>9</v>
      </c>
      <c r="D21" s="187" t="s">
        <v>9</v>
      </c>
      <c r="E21" s="187" t="s">
        <v>9</v>
      </c>
      <c r="F21" s="187" t="s">
        <v>9</v>
      </c>
      <c r="G21" s="187" t="s">
        <v>9</v>
      </c>
      <c r="H21" s="187" t="s">
        <v>9</v>
      </c>
      <c r="I21" s="187" t="s">
        <v>9</v>
      </c>
      <c r="J21" s="187" t="s">
        <v>9</v>
      </c>
      <c r="K21" s="187" t="s">
        <v>9</v>
      </c>
      <c r="L21" s="187" t="s">
        <v>9</v>
      </c>
      <c r="M21" s="187" t="s">
        <v>9</v>
      </c>
      <c r="N21" s="187" t="s">
        <v>9</v>
      </c>
      <c r="O21" s="187" t="s">
        <v>9</v>
      </c>
      <c r="P21" s="187" t="s">
        <v>9</v>
      </c>
      <c r="Q21" s="187" t="s">
        <v>9</v>
      </c>
      <c r="R21" s="187" t="s">
        <v>9</v>
      </c>
      <c r="S21" s="187" t="s">
        <v>9</v>
      </c>
      <c r="T21" s="187" t="s">
        <v>9</v>
      </c>
      <c r="U21" s="187" t="s">
        <v>9</v>
      </c>
      <c r="V21" s="187" t="s">
        <v>9</v>
      </c>
      <c r="W21" s="187" t="s">
        <v>9</v>
      </c>
      <c r="X21" s="187" t="s">
        <v>9</v>
      </c>
      <c r="Y21" s="187" t="s">
        <v>9</v>
      </c>
      <c r="Z21" s="187">
        <v>0</v>
      </c>
      <c r="AA21" s="187" t="s">
        <v>9</v>
      </c>
      <c r="AB21" s="187" t="s">
        <v>9</v>
      </c>
      <c r="AC21" s="187" t="s">
        <v>9</v>
      </c>
      <c r="AD21" s="187" t="s">
        <v>9</v>
      </c>
      <c r="AE21" s="187" t="s">
        <v>9</v>
      </c>
      <c r="AF21" s="187" t="s">
        <v>9</v>
      </c>
      <c r="AG21" s="187" t="s">
        <v>9</v>
      </c>
      <c r="AH21" s="187" t="s">
        <v>9</v>
      </c>
      <c r="AI21" s="187" t="s">
        <v>9</v>
      </c>
      <c r="AJ21" s="187" t="s">
        <v>9</v>
      </c>
      <c r="AK21" s="187" t="s">
        <v>9</v>
      </c>
      <c r="AL21" s="187" t="s">
        <v>9</v>
      </c>
      <c r="AM21" s="187" t="s">
        <v>9</v>
      </c>
      <c r="AN21" s="187" t="s">
        <v>9</v>
      </c>
      <c r="AO21" s="187" t="s">
        <v>9</v>
      </c>
      <c r="AP21" s="187" t="s">
        <v>9</v>
      </c>
      <c r="AQ21" s="187" t="s">
        <v>9</v>
      </c>
      <c r="AR21" s="187" t="s">
        <v>9</v>
      </c>
      <c r="AS21" s="187" t="s">
        <v>9</v>
      </c>
      <c r="AT21" s="187" t="s">
        <v>9</v>
      </c>
      <c r="AU21" s="187" t="s">
        <v>9</v>
      </c>
      <c r="AV21" s="187" t="s">
        <v>9</v>
      </c>
      <c r="AW21" s="187" t="s">
        <v>9</v>
      </c>
      <c r="AX21" s="187" t="s">
        <v>9</v>
      </c>
      <c r="AY21" s="187" t="s">
        <v>9</v>
      </c>
      <c r="AZ21" s="187" t="s">
        <v>9</v>
      </c>
      <c r="BA21" s="187" t="s">
        <v>9</v>
      </c>
      <c r="BB21" s="187" t="s">
        <v>9</v>
      </c>
      <c r="BC21" s="187" t="s">
        <v>9</v>
      </c>
      <c r="BD21" s="187" t="s">
        <v>9</v>
      </c>
      <c r="BE21" s="187"/>
      <c r="BF21" s="187" t="s">
        <v>9</v>
      </c>
      <c r="BG21" s="187" t="s">
        <v>9</v>
      </c>
      <c r="BH21" s="187" t="s">
        <v>9</v>
      </c>
      <c r="BI21" s="187" t="s">
        <v>9</v>
      </c>
      <c r="BJ21" s="187" t="s">
        <v>9</v>
      </c>
      <c r="BK21" s="187">
        <v>0</v>
      </c>
      <c r="BL21" s="187">
        <v>0</v>
      </c>
      <c r="BM21" s="187">
        <v>0</v>
      </c>
      <c r="BN21" s="187" t="s">
        <v>9</v>
      </c>
      <c r="BO21" s="187" t="s">
        <v>9</v>
      </c>
      <c r="BP21" s="187" t="s">
        <v>9</v>
      </c>
      <c r="BQ21" s="187" t="s">
        <v>9</v>
      </c>
      <c r="BR21" s="187" t="s">
        <v>9</v>
      </c>
      <c r="BS21" s="187">
        <v>0</v>
      </c>
      <c r="BT21" s="187"/>
      <c r="BU21" s="187" t="s">
        <v>9</v>
      </c>
      <c r="BV21" s="187">
        <v>0</v>
      </c>
      <c r="BW21" s="187">
        <v>0</v>
      </c>
      <c r="BX21" s="187">
        <v>0</v>
      </c>
      <c r="BY21" s="187">
        <v>0</v>
      </c>
      <c r="BZ21" s="187">
        <v>0</v>
      </c>
      <c r="CA21" s="187">
        <v>0</v>
      </c>
      <c r="CB21" s="187" t="s">
        <v>9</v>
      </c>
      <c r="CC21" s="187">
        <v>0</v>
      </c>
      <c r="CD21" s="187">
        <v>0</v>
      </c>
      <c r="CE21" s="187">
        <v>0</v>
      </c>
      <c r="CF21" s="187">
        <v>0</v>
      </c>
      <c r="CG21" s="187">
        <v>0</v>
      </c>
      <c r="CH21" s="187">
        <v>0</v>
      </c>
      <c r="CI21" s="187">
        <v>0</v>
      </c>
      <c r="CJ21" s="187">
        <v>0</v>
      </c>
      <c r="CK21" s="187">
        <v>0</v>
      </c>
      <c r="CL21" s="187">
        <v>0</v>
      </c>
      <c r="CM21" s="187">
        <v>0</v>
      </c>
      <c r="CN21" s="187">
        <v>0</v>
      </c>
      <c r="CO21" s="187">
        <v>0</v>
      </c>
      <c r="CP21" s="187">
        <v>0</v>
      </c>
      <c r="CQ21" s="187">
        <v>0</v>
      </c>
      <c r="CR21" s="187">
        <v>0</v>
      </c>
      <c r="CS21" s="187">
        <v>0</v>
      </c>
      <c r="CT21" s="187">
        <v>0</v>
      </c>
      <c r="CU21" s="187">
        <v>0</v>
      </c>
      <c r="CV21" s="187">
        <v>319.25</v>
      </c>
      <c r="CW21" s="187">
        <v>0</v>
      </c>
      <c r="CX21" s="187">
        <v>0</v>
      </c>
      <c r="CY21" s="187">
        <v>217.75</v>
      </c>
      <c r="CZ21" s="180">
        <v>0</v>
      </c>
      <c r="DA21" s="180">
        <v>0</v>
      </c>
      <c r="DB21" s="180">
        <v>617.95699999999999</v>
      </c>
      <c r="DC21" s="180">
        <v>0</v>
      </c>
      <c r="DD21" s="180">
        <v>0</v>
      </c>
      <c r="DE21" s="180">
        <v>431.85</v>
      </c>
      <c r="DF21" s="180">
        <v>57.25</v>
      </c>
      <c r="DG21" s="180">
        <v>0</v>
      </c>
      <c r="DH21" s="180">
        <v>441.85</v>
      </c>
      <c r="DI21" s="180"/>
      <c r="DJ21" s="180">
        <v>465.7</v>
      </c>
      <c r="DK21" s="180">
        <v>0</v>
      </c>
      <c r="DL21" s="180">
        <v>0</v>
      </c>
      <c r="DM21" s="180">
        <v>0</v>
      </c>
      <c r="DN21" s="180">
        <v>0</v>
      </c>
      <c r="DO21" s="180">
        <v>0</v>
      </c>
      <c r="DP21" s="180">
        <v>0</v>
      </c>
      <c r="DQ21" s="180">
        <v>0</v>
      </c>
      <c r="DR21" s="180">
        <v>0</v>
      </c>
      <c r="DS21" s="180">
        <v>0</v>
      </c>
      <c r="DT21" s="180">
        <v>117.15</v>
      </c>
      <c r="DU21" s="180"/>
      <c r="DV21" s="180"/>
      <c r="DW21" s="180"/>
      <c r="DX21" s="180"/>
      <c r="DY21" s="180">
        <v>0</v>
      </c>
      <c r="DZ21" s="180">
        <v>0</v>
      </c>
      <c r="EA21" s="180">
        <v>0</v>
      </c>
      <c r="EB21" s="180">
        <v>0</v>
      </c>
      <c r="EC21" s="180">
        <v>0</v>
      </c>
      <c r="ED21" s="180">
        <v>0</v>
      </c>
      <c r="EE21" s="180">
        <v>0</v>
      </c>
      <c r="EF21" s="180">
        <v>0</v>
      </c>
      <c r="EG21" s="180">
        <v>0</v>
      </c>
      <c r="EH21" s="180">
        <v>0</v>
      </c>
      <c r="EI21" s="180">
        <v>0</v>
      </c>
      <c r="EJ21" s="180">
        <v>0</v>
      </c>
      <c r="EK21" s="180">
        <v>0</v>
      </c>
      <c r="EL21" s="180">
        <v>0</v>
      </c>
      <c r="EM21" s="180">
        <v>0</v>
      </c>
      <c r="EN21" s="180">
        <v>0</v>
      </c>
      <c r="EO21" s="180">
        <v>0</v>
      </c>
      <c r="EP21" s="180">
        <v>0</v>
      </c>
      <c r="EQ21" s="180">
        <v>0</v>
      </c>
      <c r="ER21" s="180">
        <v>0</v>
      </c>
      <c r="ES21" s="180"/>
      <c r="ET21" s="180"/>
      <c r="EU21" s="180"/>
      <c r="EV21" s="180"/>
      <c r="EW21" s="180"/>
      <c r="EX21" s="180"/>
      <c r="EY21" s="180"/>
      <c r="EZ21" s="180"/>
      <c r="FA21" s="180"/>
      <c r="FB21" s="180"/>
      <c r="FC21" s="180"/>
      <c r="FD21" s="180"/>
      <c r="FE21" s="180"/>
      <c r="FF21" s="180"/>
      <c r="FG21" s="180"/>
      <c r="FH21" s="180"/>
      <c r="FI21" s="180"/>
      <c r="FJ21" s="184"/>
      <c r="FK21" s="184"/>
      <c r="FL21" s="184"/>
      <c r="FM21" s="191"/>
      <c r="FN21" s="188"/>
      <c r="FO21" s="188"/>
      <c r="FP21" s="188">
        <v>0</v>
      </c>
      <c r="FQ21" s="188">
        <v>0</v>
      </c>
      <c r="FR21" s="188">
        <v>0</v>
      </c>
      <c r="FS21" s="188">
        <v>0</v>
      </c>
      <c r="FT21" s="188">
        <v>0</v>
      </c>
      <c r="FU21" s="188">
        <v>0</v>
      </c>
      <c r="FV21" s="188">
        <v>0</v>
      </c>
      <c r="FW21" s="188">
        <v>0</v>
      </c>
      <c r="FX21" s="188">
        <v>0</v>
      </c>
      <c r="FY21" s="188">
        <v>0</v>
      </c>
      <c r="FZ21" s="188">
        <v>0</v>
      </c>
      <c r="GA21" s="188">
        <v>0</v>
      </c>
      <c r="GB21" s="188">
        <v>0</v>
      </c>
      <c r="GC21" s="188">
        <v>0</v>
      </c>
      <c r="GD21" s="188">
        <v>0</v>
      </c>
      <c r="GE21" s="188">
        <v>0</v>
      </c>
      <c r="GF21" s="188">
        <v>0</v>
      </c>
      <c r="GG21" s="188">
        <v>0</v>
      </c>
      <c r="GH21" s="188">
        <v>0</v>
      </c>
      <c r="GI21" s="188" t="s">
        <v>181</v>
      </c>
      <c r="GJ21" s="188">
        <v>0</v>
      </c>
      <c r="GK21" s="188">
        <v>0</v>
      </c>
      <c r="GL21" s="188">
        <v>0</v>
      </c>
      <c r="GM21" s="188">
        <v>0</v>
      </c>
      <c r="GN21" s="188">
        <v>0</v>
      </c>
    </row>
    <row r="22" spans="1:196" s="185" customFormat="1" ht="15.75" customHeight="1" x14ac:dyDescent="0.25">
      <c r="A22" s="186" t="s">
        <v>118</v>
      </c>
      <c r="B22" s="187" t="s">
        <v>9</v>
      </c>
      <c r="C22" s="187" t="s">
        <v>9</v>
      </c>
      <c r="D22" s="187" t="s">
        <v>9</v>
      </c>
      <c r="E22" s="187" t="s">
        <v>9</v>
      </c>
      <c r="F22" s="187" t="s">
        <v>9</v>
      </c>
      <c r="G22" s="187" t="s">
        <v>9</v>
      </c>
      <c r="H22" s="187" t="s">
        <v>9</v>
      </c>
      <c r="I22" s="187" t="s">
        <v>9</v>
      </c>
      <c r="J22" s="187" t="s">
        <v>9</v>
      </c>
      <c r="K22" s="187" t="s">
        <v>9</v>
      </c>
      <c r="L22" s="187" t="s">
        <v>9</v>
      </c>
      <c r="M22" s="187" t="s">
        <v>9</v>
      </c>
      <c r="N22" s="187" t="s">
        <v>9</v>
      </c>
      <c r="O22" s="187" t="s">
        <v>9</v>
      </c>
      <c r="P22" s="187" t="s">
        <v>9</v>
      </c>
      <c r="Q22" s="187" t="s">
        <v>9</v>
      </c>
      <c r="R22" s="187" t="s">
        <v>9</v>
      </c>
      <c r="S22" s="187" t="s">
        <v>9</v>
      </c>
      <c r="T22" s="187" t="s">
        <v>9</v>
      </c>
      <c r="U22" s="187" t="s">
        <v>9</v>
      </c>
      <c r="V22" s="187" t="s">
        <v>9</v>
      </c>
      <c r="W22" s="187" t="s">
        <v>9</v>
      </c>
      <c r="X22" s="187" t="s">
        <v>9</v>
      </c>
      <c r="Y22" s="187" t="s">
        <v>9</v>
      </c>
      <c r="Z22" s="187" t="s">
        <v>9</v>
      </c>
      <c r="AA22" s="187" t="s">
        <v>9</v>
      </c>
      <c r="AB22" s="187"/>
      <c r="AC22" s="187" t="s">
        <v>9</v>
      </c>
      <c r="AD22" s="187" t="s">
        <v>9</v>
      </c>
      <c r="AE22" s="187" t="s">
        <v>9</v>
      </c>
      <c r="AF22" s="187"/>
      <c r="AG22" s="187"/>
      <c r="AH22" s="187"/>
      <c r="AI22" s="187"/>
      <c r="AJ22" s="187"/>
      <c r="AK22" s="187"/>
      <c r="AL22" s="187"/>
      <c r="AM22" s="187"/>
      <c r="AN22" s="187"/>
      <c r="AO22" s="187" t="s">
        <v>9</v>
      </c>
      <c r="AP22" s="187" t="s">
        <v>9</v>
      </c>
      <c r="AQ22" s="187" t="s">
        <v>9</v>
      </c>
      <c r="AR22" s="187" t="s">
        <v>9</v>
      </c>
      <c r="AS22" s="187" t="s">
        <v>9</v>
      </c>
      <c r="AT22" s="187" t="s">
        <v>9</v>
      </c>
      <c r="AU22" s="187" t="s">
        <v>9</v>
      </c>
      <c r="AV22" s="187" t="s">
        <v>9</v>
      </c>
      <c r="AW22" s="187" t="s">
        <v>9</v>
      </c>
      <c r="AX22" s="187" t="s">
        <v>9</v>
      </c>
      <c r="AY22" s="187" t="s">
        <v>9</v>
      </c>
      <c r="AZ22" s="187" t="s">
        <v>9</v>
      </c>
      <c r="BA22" s="187" t="s">
        <v>9</v>
      </c>
      <c r="BB22" s="187" t="s">
        <v>9</v>
      </c>
      <c r="BC22" s="187" t="s">
        <v>9</v>
      </c>
      <c r="BD22" s="187" t="s">
        <v>9</v>
      </c>
      <c r="BE22" s="187"/>
      <c r="BF22" s="187" t="s">
        <v>9</v>
      </c>
      <c r="BG22" s="187" t="s">
        <v>9</v>
      </c>
      <c r="BH22" s="187" t="s">
        <v>9</v>
      </c>
      <c r="BI22" s="187" t="s">
        <v>9</v>
      </c>
      <c r="BJ22" s="187" t="s">
        <v>9</v>
      </c>
      <c r="BK22" s="187" t="s">
        <v>9</v>
      </c>
      <c r="BL22" s="187" t="s">
        <v>9</v>
      </c>
      <c r="BM22" s="187" t="s">
        <v>9</v>
      </c>
      <c r="BN22" s="187" t="s">
        <v>9</v>
      </c>
      <c r="BO22" s="187" t="s">
        <v>9</v>
      </c>
      <c r="BP22" s="187" t="s">
        <v>9</v>
      </c>
      <c r="BQ22" s="187" t="s">
        <v>9</v>
      </c>
      <c r="BR22" s="187" t="s">
        <v>9</v>
      </c>
      <c r="BS22" s="187"/>
      <c r="BT22" s="187"/>
      <c r="BU22" s="187"/>
      <c r="BV22" s="187" t="s">
        <v>9</v>
      </c>
      <c r="BW22" s="187"/>
      <c r="BX22" s="187" t="s">
        <v>9</v>
      </c>
      <c r="BY22" s="187" t="s">
        <v>9</v>
      </c>
      <c r="BZ22" s="187" t="s">
        <v>9</v>
      </c>
      <c r="CA22" s="187">
        <v>0</v>
      </c>
      <c r="CB22" s="187" t="s">
        <v>9</v>
      </c>
      <c r="CC22" s="187"/>
      <c r="CD22" s="187" t="s">
        <v>9</v>
      </c>
      <c r="CE22" s="187" t="s">
        <v>9</v>
      </c>
      <c r="CF22" s="187"/>
      <c r="CG22" s="187"/>
      <c r="CH22" s="187"/>
      <c r="CI22" s="187"/>
      <c r="CJ22" s="187"/>
      <c r="CK22" s="187"/>
      <c r="CL22" s="187"/>
      <c r="CM22" s="187"/>
      <c r="CN22" s="187"/>
      <c r="CO22" s="187"/>
      <c r="CP22" s="187"/>
      <c r="CQ22" s="187"/>
      <c r="CR22" s="187"/>
      <c r="CS22" s="187"/>
      <c r="CT22" s="187"/>
      <c r="CU22" s="187"/>
      <c r="CV22" s="187"/>
      <c r="CW22" s="187"/>
      <c r="CX22" s="187">
        <v>0</v>
      </c>
      <c r="CY22" s="187"/>
      <c r="CZ22" s="180"/>
      <c r="DA22" s="180"/>
      <c r="DB22" s="180"/>
      <c r="DC22" s="180"/>
      <c r="DD22" s="180"/>
      <c r="DE22" s="180"/>
      <c r="DF22" s="180"/>
      <c r="DG22" s="180"/>
      <c r="DH22" s="180"/>
      <c r="DI22" s="180"/>
      <c r="DJ22" s="180"/>
      <c r="DK22" s="180"/>
      <c r="DL22" s="180"/>
      <c r="DM22" s="180"/>
      <c r="DN22" s="180"/>
      <c r="DO22" s="180"/>
      <c r="DP22" s="180"/>
      <c r="DQ22" s="180"/>
      <c r="DR22" s="180">
        <v>0</v>
      </c>
      <c r="DS22" s="180"/>
      <c r="DT22" s="180"/>
      <c r="DU22" s="180"/>
      <c r="DV22" s="180"/>
      <c r="DW22" s="180"/>
      <c r="DX22" s="180"/>
      <c r="DY22" s="180"/>
      <c r="DZ22" s="180"/>
      <c r="EA22" s="180"/>
      <c r="EB22" s="180"/>
      <c r="EC22" s="180"/>
      <c r="ED22" s="180">
        <v>0</v>
      </c>
      <c r="EE22" s="180"/>
      <c r="EF22" s="180">
        <v>0</v>
      </c>
      <c r="EG22" s="180">
        <v>0</v>
      </c>
      <c r="EH22" s="180">
        <v>0</v>
      </c>
      <c r="EI22" s="180">
        <v>0</v>
      </c>
      <c r="EJ22" s="180">
        <v>0</v>
      </c>
      <c r="EK22" s="180">
        <v>0</v>
      </c>
      <c r="EL22" s="180">
        <v>0</v>
      </c>
      <c r="EM22" s="180">
        <v>0</v>
      </c>
      <c r="EN22" s="180">
        <v>0</v>
      </c>
      <c r="EO22" s="180">
        <v>0</v>
      </c>
      <c r="EP22" s="180">
        <v>0</v>
      </c>
      <c r="EQ22" s="180">
        <v>0</v>
      </c>
      <c r="ER22" s="180">
        <v>0</v>
      </c>
      <c r="ES22" s="180"/>
      <c r="EU22" s="180"/>
      <c r="EV22" s="180"/>
      <c r="EW22" s="180"/>
      <c r="EX22" s="180"/>
      <c r="EY22" s="180"/>
      <c r="EZ22" s="180"/>
      <c r="FA22" s="180"/>
      <c r="FB22" s="180"/>
      <c r="FC22" s="180"/>
      <c r="FD22" s="180"/>
      <c r="FE22" s="180"/>
      <c r="FF22" s="180"/>
      <c r="FG22" s="180"/>
      <c r="FH22" s="180"/>
      <c r="FI22" s="180"/>
      <c r="FJ22" s="196"/>
      <c r="FK22" s="196"/>
      <c r="FL22" s="196"/>
      <c r="FM22" s="191"/>
      <c r="FN22" s="188"/>
      <c r="FO22" s="188"/>
      <c r="FP22" s="188">
        <v>0</v>
      </c>
      <c r="FQ22" s="188">
        <v>0</v>
      </c>
      <c r="FR22" s="188">
        <v>0</v>
      </c>
      <c r="FS22" s="188">
        <v>0</v>
      </c>
      <c r="FT22" s="188">
        <v>0</v>
      </c>
      <c r="FU22" s="188">
        <v>0</v>
      </c>
      <c r="FV22" s="188">
        <v>0</v>
      </c>
      <c r="FW22" s="188">
        <v>0</v>
      </c>
      <c r="FX22" s="188">
        <v>0</v>
      </c>
      <c r="FY22" s="188">
        <v>0</v>
      </c>
      <c r="FZ22" s="188">
        <v>0</v>
      </c>
      <c r="GA22" s="188">
        <v>0</v>
      </c>
      <c r="GB22" s="188">
        <v>0</v>
      </c>
      <c r="GC22" s="188">
        <v>0</v>
      </c>
      <c r="GD22" s="188">
        <v>0</v>
      </c>
      <c r="GE22" s="188">
        <v>0</v>
      </c>
      <c r="GF22" s="188">
        <v>0</v>
      </c>
      <c r="GG22" s="188">
        <v>0</v>
      </c>
      <c r="GH22" s="188">
        <v>0</v>
      </c>
      <c r="GI22" s="188" t="s">
        <v>181</v>
      </c>
      <c r="GJ22" s="188">
        <v>0</v>
      </c>
      <c r="GK22" s="188">
        <v>0</v>
      </c>
      <c r="GL22" s="188">
        <v>0</v>
      </c>
      <c r="GM22" s="188">
        <v>0</v>
      </c>
      <c r="GN22" s="188">
        <v>0</v>
      </c>
    </row>
    <row r="23" spans="1:196" s="185" customFormat="1" x14ac:dyDescent="0.25">
      <c r="A23" s="186" t="s">
        <v>116</v>
      </c>
      <c r="B23" s="187">
        <v>335.39</v>
      </c>
      <c r="C23" s="187" t="s">
        <v>9</v>
      </c>
      <c r="D23" s="187" t="s">
        <v>9</v>
      </c>
      <c r="E23" s="187" t="s">
        <v>9</v>
      </c>
      <c r="F23" s="187" t="s">
        <v>9</v>
      </c>
      <c r="G23" s="187" t="s">
        <v>9</v>
      </c>
      <c r="H23" s="187" t="s">
        <v>9</v>
      </c>
      <c r="I23" s="187" t="s">
        <v>9</v>
      </c>
      <c r="J23" s="187" t="s">
        <v>9</v>
      </c>
      <c r="K23" s="187" t="s">
        <v>9</v>
      </c>
      <c r="L23" s="187" t="s">
        <v>9</v>
      </c>
      <c r="M23" s="187" t="s">
        <v>9</v>
      </c>
      <c r="N23" s="187" t="s">
        <v>9</v>
      </c>
      <c r="O23" s="187" t="s">
        <v>9</v>
      </c>
      <c r="P23" s="187" t="s">
        <v>9</v>
      </c>
      <c r="Q23" s="187" t="s">
        <v>9</v>
      </c>
      <c r="R23" s="187" t="s">
        <v>9</v>
      </c>
      <c r="S23" s="187" t="s">
        <v>9</v>
      </c>
      <c r="T23" s="187" t="s">
        <v>9</v>
      </c>
      <c r="U23" s="187" t="s">
        <v>9</v>
      </c>
      <c r="V23" s="187" t="s">
        <v>9</v>
      </c>
      <c r="W23" s="187" t="s">
        <v>9</v>
      </c>
      <c r="X23" s="187" t="s">
        <v>9</v>
      </c>
      <c r="Y23" s="187" t="s">
        <v>9</v>
      </c>
      <c r="Z23" s="187" t="s">
        <v>9</v>
      </c>
      <c r="AA23" s="187" t="s">
        <v>9</v>
      </c>
      <c r="AB23" s="187" t="s">
        <v>9</v>
      </c>
      <c r="AC23" s="187" t="s">
        <v>9</v>
      </c>
      <c r="AD23" s="187" t="s">
        <v>9</v>
      </c>
      <c r="AE23" s="187" t="s">
        <v>9</v>
      </c>
      <c r="AF23" s="187" t="s">
        <v>9</v>
      </c>
      <c r="AG23" s="187" t="s">
        <v>9</v>
      </c>
      <c r="AH23" s="187" t="s">
        <v>9</v>
      </c>
      <c r="AI23" s="187" t="s">
        <v>9</v>
      </c>
      <c r="AJ23" s="187" t="s">
        <v>9</v>
      </c>
      <c r="AK23" s="187" t="s">
        <v>9</v>
      </c>
      <c r="AL23" s="187" t="s">
        <v>9</v>
      </c>
      <c r="AM23" s="187" t="s">
        <v>9</v>
      </c>
      <c r="AN23" s="187" t="s">
        <v>9</v>
      </c>
      <c r="AO23" s="187" t="s">
        <v>9</v>
      </c>
      <c r="AP23" s="187" t="s">
        <v>9</v>
      </c>
      <c r="AQ23" s="187" t="s">
        <v>9</v>
      </c>
      <c r="AR23" s="187" t="s">
        <v>9</v>
      </c>
      <c r="AS23" s="187" t="s">
        <v>9</v>
      </c>
      <c r="AT23" s="187" t="s">
        <v>9</v>
      </c>
      <c r="AU23" s="187" t="s">
        <v>9</v>
      </c>
      <c r="AV23" s="187" t="s">
        <v>9</v>
      </c>
      <c r="AW23" s="187" t="s">
        <v>9</v>
      </c>
      <c r="AX23" s="187" t="s">
        <v>9</v>
      </c>
      <c r="AY23" s="187" t="s">
        <v>9</v>
      </c>
      <c r="AZ23" s="187" t="s">
        <v>9</v>
      </c>
      <c r="BA23" s="187" t="s">
        <v>9</v>
      </c>
      <c r="BB23" s="187" t="s">
        <v>9</v>
      </c>
      <c r="BC23" s="187" t="s">
        <v>9</v>
      </c>
      <c r="BD23" s="187" t="s">
        <v>9</v>
      </c>
      <c r="BE23" s="187"/>
      <c r="BF23" s="187" t="s">
        <v>9</v>
      </c>
      <c r="BG23" s="187" t="s">
        <v>9</v>
      </c>
      <c r="BH23" s="187" t="s">
        <v>9</v>
      </c>
      <c r="BI23" s="187" t="s">
        <v>9</v>
      </c>
      <c r="BJ23" s="187" t="s">
        <v>9</v>
      </c>
      <c r="BK23" s="187">
        <v>0</v>
      </c>
      <c r="BL23" s="187">
        <v>0</v>
      </c>
      <c r="BM23" s="187">
        <v>0</v>
      </c>
      <c r="BN23" s="187" t="s">
        <v>9</v>
      </c>
      <c r="BO23" s="187" t="s">
        <v>9</v>
      </c>
      <c r="BP23" s="187" t="s">
        <v>9</v>
      </c>
      <c r="BQ23" s="187" t="s">
        <v>9</v>
      </c>
      <c r="BR23" s="187" t="s">
        <v>9</v>
      </c>
      <c r="BS23" s="187">
        <v>0</v>
      </c>
      <c r="BT23" s="187"/>
      <c r="BU23" s="187" t="s">
        <v>9</v>
      </c>
      <c r="BV23" s="187">
        <v>0</v>
      </c>
      <c r="BW23" s="187">
        <v>0</v>
      </c>
      <c r="BX23" s="187">
        <v>0</v>
      </c>
      <c r="BY23" s="187">
        <v>0</v>
      </c>
      <c r="BZ23" s="187">
        <v>0</v>
      </c>
      <c r="CA23" s="187">
        <v>0</v>
      </c>
      <c r="CB23" s="187" t="s">
        <v>9</v>
      </c>
      <c r="CC23" s="187">
        <v>0</v>
      </c>
      <c r="CD23" s="187">
        <v>0</v>
      </c>
      <c r="CE23" s="187">
        <v>0</v>
      </c>
      <c r="CF23" s="187">
        <v>0</v>
      </c>
      <c r="CG23" s="187">
        <v>0</v>
      </c>
      <c r="CH23" s="187">
        <v>0</v>
      </c>
      <c r="CI23" s="187">
        <v>0</v>
      </c>
      <c r="CJ23" s="187">
        <v>861.3</v>
      </c>
      <c r="CK23" s="187"/>
      <c r="CL23" s="187">
        <v>126.95</v>
      </c>
      <c r="CM23" s="187">
        <v>101</v>
      </c>
      <c r="CN23" s="187">
        <v>254.75</v>
      </c>
      <c r="CO23" s="187">
        <v>0</v>
      </c>
      <c r="CP23" s="187">
        <v>1246.2</v>
      </c>
      <c r="CQ23" s="187">
        <v>323.7</v>
      </c>
      <c r="CR23" s="187">
        <v>571.1</v>
      </c>
      <c r="CS23" s="187">
        <v>887.3</v>
      </c>
      <c r="CT23" s="187">
        <v>248.35</v>
      </c>
      <c r="CU23" s="187">
        <v>574.29999999999995</v>
      </c>
      <c r="CV23" s="187">
        <v>98.55</v>
      </c>
      <c r="CW23" s="187">
        <v>1386.3</v>
      </c>
      <c r="CX23" s="187">
        <v>317</v>
      </c>
      <c r="CY23" s="187">
        <v>559.4</v>
      </c>
      <c r="CZ23" s="180">
        <v>441.05</v>
      </c>
      <c r="DA23" s="180">
        <v>258.85000000000002</v>
      </c>
      <c r="DB23" s="180">
        <v>64.650000000000006</v>
      </c>
      <c r="DC23" s="180">
        <v>483.63</v>
      </c>
      <c r="DD23" s="180">
        <v>0</v>
      </c>
      <c r="DE23" s="180">
        <v>140.30000000000001</v>
      </c>
      <c r="DF23" s="180">
        <v>0</v>
      </c>
      <c r="DG23" s="180">
        <v>0</v>
      </c>
      <c r="DH23" s="180">
        <v>495.05</v>
      </c>
      <c r="DI23" s="180">
        <v>329.8</v>
      </c>
      <c r="DJ23" s="180">
        <v>324.14999999999998</v>
      </c>
      <c r="DK23" s="180">
        <v>0</v>
      </c>
      <c r="DL23" s="180">
        <v>780.25</v>
      </c>
      <c r="DM23" s="180">
        <v>57.2</v>
      </c>
      <c r="DN23" s="180">
        <v>407.25</v>
      </c>
      <c r="DO23" s="180">
        <v>488.4</v>
      </c>
      <c r="DP23" s="180">
        <v>860.91</v>
      </c>
      <c r="DQ23" s="180">
        <v>362.6</v>
      </c>
      <c r="DR23" s="180">
        <v>1027.855</v>
      </c>
      <c r="DS23" s="180">
        <v>692.79399999999998</v>
      </c>
      <c r="DT23" s="180">
        <v>500.15</v>
      </c>
      <c r="DU23" s="180">
        <v>623.1</v>
      </c>
      <c r="DV23" s="180">
        <v>337.25</v>
      </c>
      <c r="DW23" s="180">
        <v>683.35</v>
      </c>
      <c r="DX23" s="180">
        <v>323.35000000000002</v>
      </c>
      <c r="DY23" s="180">
        <v>447</v>
      </c>
      <c r="DZ23" s="180">
        <v>404.65</v>
      </c>
      <c r="EA23" s="180">
        <v>692.9</v>
      </c>
      <c r="EB23" s="180">
        <v>532.04999999999995</v>
      </c>
      <c r="EC23" s="180">
        <v>796.6</v>
      </c>
      <c r="ED23" s="180">
        <v>520.54999999999995</v>
      </c>
      <c r="EE23" s="180">
        <v>735.5</v>
      </c>
      <c r="EF23" s="180">
        <v>807.5</v>
      </c>
      <c r="EG23" s="180">
        <v>1396.85</v>
      </c>
      <c r="EH23" s="180">
        <v>551</v>
      </c>
      <c r="EI23" s="180">
        <v>0</v>
      </c>
      <c r="EJ23" s="180">
        <v>923.65</v>
      </c>
      <c r="EK23" s="180">
        <v>411.5</v>
      </c>
      <c r="EL23" s="180">
        <v>961.15</v>
      </c>
      <c r="EM23" s="180">
        <v>291.25</v>
      </c>
      <c r="EN23" s="180">
        <v>362.1</v>
      </c>
      <c r="EO23" s="180">
        <v>883.95</v>
      </c>
      <c r="EP23" s="180">
        <v>889.4</v>
      </c>
      <c r="EQ23" s="180">
        <v>545.4</v>
      </c>
      <c r="ER23" s="180">
        <v>449.28</v>
      </c>
      <c r="ES23" s="180"/>
      <c r="ET23" s="180">
        <v>302.95</v>
      </c>
      <c r="EU23" s="180"/>
      <c r="EV23" s="180"/>
      <c r="EW23" s="180">
        <v>330.95</v>
      </c>
      <c r="EX23" s="180">
        <v>185.3</v>
      </c>
      <c r="EY23" s="180">
        <v>121.4</v>
      </c>
      <c r="EZ23" s="180"/>
      <c r="FA23" s="180"/>
      <c r="FB23" s="180">
        <v>162.6</v>
      </c>
      <c r="FC23" s="180">
        <v>435.75</v>
      </c>
      <c r="FD23" s="180">
        <v>346.62400000000002</v>
      </c>
      <c r="FE23" s="180"/>
      <c r="FF23" s="180">
        <v>324.85000000000002</v>
      </c>
      <c r="FG23" s="180"/>
      <c r="FH23" s="180">
        <v>325.85000000000002</v>
      </c>
      <c r="FI23" s="180"/>
      <c r="FJ23" s="191">
        <v>334.5</v>
      </c>
      <c r="FK23" s="197">
        <v>0</v>
      </c>
      <c r="FL23" s="197">
        <v>350.7</v>
      </c>
      <c r="FM23" s="191">
        <v>331.601</v>
      </c>
      <c r="FN23" s="198"/>
      <c r="FO23" s="198"/>
      <c r="FP23" s="188">
        <v>336.05</v>
      </c>
      <c r="FQ23" s="188">
        <v>0</v>
      </c>
      <c r="FR23" s="188">
        <v>0</v>
      </c>
      <c r="FS23" s="188">
        <v>338.3</v>
      </c>
      <c r="FT23" s="188">
        <v>314.5</v>
      </c>
      <c r="FU23" s="188">
        <v>0</v>
      </c>
      <c r="FV23" s="188">
        <v>338.3</v>
      </c>
      <c r="FW23" s="188">
        <v>328.1</v>
      </c>
      <c r="FX23" s="188">
        <v>0</v>
      </c>
      <c r="FY23" s="188">
        <v>0</v>
      </c>
      <c r="FZ23" s="188">
        <v>0</v>
      </c>
      <c r="GA23" s="188">
        <v>338.45</v>
      </c>
      <c r="GB23" s="188">
        <v>0</v>
      </c>
      <c r="GC23" s="188">
        <v>0</v>
      </c>
      <c r="GD23" s="188">
        <v>329.18</v>
      </c>
      <c r="GE23" s="188">
        <v>0</v>
      </c>
      <c r="GF23" s="188">
        <v>0</v>
      </c>
      <c r="GG23" s="188">
        <v>0</v>
      </c>
      <c r="GH23" s="188">
        <v>334.55</v>
      </c>
      <c r="GI23" s="188">
        <v>278</v>
      </c>
      <c r="GJ23" s="188">
        <v>0</v>
      </c>
      <c r="GK23" s="188">
        <v>0</v>
      </c>
      <c r="GL23" s="188">
        <v>322.55</v>
      </c>
      <c r="GM23" s="188">
        <v>0</v>
      </c>
      <c r="GN23" s="188">
        <v>216.9</v>
      </c>
    </row>
    <row r="24" spans="1:196" s="185" customFormat="1" ht="15.75" customHeight="1" x14ac:dyDescent="0.25">
      <c r="A24" s="186" t="s">
        <v>117</v>
      </c>
      <c r="B24" s="187" t="s">
        <v>9</v>
      </c>
      <c r="C24" s="187" t="s">
        <v>9</v>
      </c>
      <c r="D24" s="187" t="s">
        <v>9</v>
      </c>
      <c r="E24" s="187" t="s">
        <v>9</v>
      </c>
      <c r="F24" s="187" t="s">
        <v>9</v>
      </c>
      <c r="G24" s="187" t="s">
        <v>9</v>
      </c>
      <c r="H24" s="187" t="s">
        <v>9</v>
      </c>
      <c r="I24" s="187" t="s">
        <v>9</v>
      </c>
      <c r="J24" s="187" t="s">
        <v>9</v>
      </c>
      <c r="K24" s="187" t="s">
        <v>9</v>
      </c>
      <c r="L24" s="187" t="s">
        <v>9</v>
      </c>
      <c r="M24" s="187" t="s">
        <v>9</v>
      </c>
      <c r="N24" s="187" t="s">
        <v>9</v>
      </c>
      <c r="O24" s="187" t="s">
        <v>9</v>
      </c>
      <c r="P24" s="187" t="s">
        <v>9</v>
      </c>
      <c r="Q24" s="187" t="s">
        <v>9</v>
      </c>
      <c r="R24" s="187" t="s">
        <v>9</v>
      </c>
      <c r="S24" s="187" t="s">
        <v>9</v>
      </c>
      <c r="T24" s="187" t="s">
        <v>9</v>
      </c>
      <c r="U24" s="187" t="s">
        <v>9</v>
      </c>
      <c r="V24" s="187" t="s">
        <v>9</v>
      </c>
      <c r="W24" s="187" t="s">
        <v>9</v>
      </c>
      <c r="X24" s="187" t="s">
        <v>9</v>
      </c>
      <c r="Y24" s="187" t="s">
        <v>9</v>
      </c>
      <c r="Z24" s="187" t="s">
        <v>9</v>
      </c>
      <c r="AA24" s="187" t="s">
        <v>9</v>
      </c>
      <c r="AB24" s="187"/>
      <c r="AC24" s="187" t="s">
        <v>9</v>
      </c>
      <c r="AD24" s="187"/>
      <c r="AE24" s="187"/>
      <c r="AF24" s="187"/>
      <c r="AG24" s="187"/>
      <c r="AH24" s="187"/>
      <c r="AI24" s="187"/>
      <c r="AJ24" s="187"/>
      <c r="AK24" s="187"/>
      <c r="AL24" s="187"/>
      <c r="AM24" s="187"/>
      <c r="AN24" s="187"/>
      <c r="AO24" s="187"/>
      <c r="AP24" s="187"/>
      <c r="AQ24" s="187"/>
      <c r="AR24" s="187"/>
      <c r="AS24" s="187"/>
      <c r="AT24" s="187"/>
      <c r="AU24" s="187"/>
      <c r="AV24" s="187"/>
      <c r="AW24" s="187"/>
      <c r="AX24" s="187"/>
      <c r="AY24" s="187"/>
      <c r="AZ24" s="187"/>
      <c r="BA24" s="187"/>
      <c r="BB24" s="187"/>
      <c r="BC24" s="187"/>
      <c r="BD24" s="187"/>
      <c r="BE24" s="187"/>
      <c r="BF24" s="187"/>
      <c r="BG24" s="187"/>
      <c r="BH24" s="187"/>
      <c r="BI24" s="187"/>
      <c r="BJ24" s="187"/>
      <c r="BK24" s="187"/>
      <c r="BL24" s="187"/>
      <c r="BM24" s="187"/>
      <c r="BN24" s="187"/>
      <c r="BO24" s="187"/>
      <c r="BP24" s="187"/>
      <c r="BQ24" s="187"/>
      <c r="BR24" s="187"/>
      <c r="BS24" s="187"/>
      <c r="BT24" s="187"/>
      <c r="BU24" s="187"/>
      <c r="BV24" s="187"/>
      <c r="BW24" s="187"/>
      <c r="BX24" s="187"/>
      <c r="BY24" s="187"/>
      <c r="BZ24" s="187"/>
      <c r="CA24" s="187"/>
      <c r="CB24" s="187"/>
      <c r="CC24" s="187"/>
      <c r="CD24" s="187"/>
      <c r="CE24" s="187"/>
      <c r="CF24" s="187"/>
      <c r="CG24" s="187"/>
      <c r="CH24" s="187"/>
      <c r="CI24" s="187"/>
      <c r="CJ24" s="187"/>
      <c r="CK24" s="187"/>
      <c r="CL24" s="187"/>
      <c r="CM24" s="187"/>
      <c r="CN24" s="187"/>
      <c r="CO24" s="187"/>
      <c r="CP24" s="187"/>
      <c r="CQ24" s="187"/>
      <c r="CR24" s="187"/>
      <c r="CS24" s="187"/>
      <c r="CT24" s="187"/>
      <c r="CU24" s="187"/>
      <c r="CV24" s="187"/>
      <c r="CW24" s="187"/>
      <c r="CX24" s="187"/>
      <c r="CY24" s="187"/>
      <c r="CZ24" s="180"/>
      <c r="DA24" s="180"/>
      <c r="DB24" s="180"/>
      <c r="DC24" s="180"/>
      <c r="DD24" s="180"/>
      <c r="DE24" s="180"/>
      <c r="DF24" s="180"/>
      <c r="DG24" s="180"/>
      <c r="DH24" s="180"/>
      <c r="DI24" s="180"/>
      <c r="DJ24" s="180"/>
      <c r="DK24" s="180"/>
      <c r="DL24" s="180"/>
      <c r="DM24" s="180"/>
      <c r="DN24" s="180"/>
      <c r="DO24" s="180"/>
      <c r="DP24" s="180"/>
      <c r="DQ24" s="180"/>
      <c r="DR24" s="180"/>
      <c r="DS24" s="180"/>
      <c r="DT24" s="180"/>
      <c r="DU24" s="180"/>
      <c r="DV24" s="180"/>
      <c r="DW24" s="180"/>
      <c r="DX24" s="180"/>
      <c r="DY24" s="180"/>
      <c r="DZ24" s="180"/>
      <c r="EA24" s="180"/>
      <c r="EB24" s="180"/>
      <c r="EC24" s="180"/>
      <c r="ED24" s="180"/>
      <c r="EE24" s="180"/>
      <c r="EF24" s="180">
        <v>5.25</v>
      </c>
      <c r="EG24" s="180">
        <v>0</v>
      </c>
      <c r="EH24" s="180">
        <v>16.7</v>
      </c>
      <c r="EI24" s="180">
        <v>21.5</v>
      </c>
      <c r="EJ24" s="180">
        <v>1.17</v>
      </c>
      <c r="EK24" s="180"/>
      <c r="EL24" s="180">
        <v>37.35</v>
      </c>
      <c r="EM24" s="180">
        <v>16.21</v>
      </c>
      <c r="EN24" s="180">
        <v>0</v>
      </c>
      <c r="EO24" s="180">
        <v>0</v>
      </c>
      <c r="EP24" s="180">
        <v>0</v>
      </c>
      <c r="EQ24" s="180">
        <v>0</v>
      </c>
      <c r="ER24" s="180">
        <v>11.5</v>
      </c>
      <c r="ES24" s="180">
        <v>7</v>
      </c>
      <c r="ET24" s="180"/>
      <c r="EU24" s="180">
        <v>5</v>
      </c>
      <c r="EV24" s="180"/>
      <c r="EW24" s="180"/>
      <c r="EX24" s="180"/>
      <c r="EY24" s="180"/>
      <c r="EZ24" s="180"/>
      <c r="FA24" s="180"/>
      <c r="FB24" s="180"/>
      <c r="FC24" s="180"/>
      <c r="FD24" s="180"/>
      <c r="FE24" s="180"/>
      <c r="FF24" s="180"/>
      <c r="FG24" s="180">
        <v>6.25</v>
      </c>
      <c r="FH24" s="180"/>
      <c r="FI24" s="180"/>
      <c r="FJ24" s="191"/>
      <c r="FK24" s="191"/>
      <c r="FL24" s="191"/>
      <c r="FM24" s="191"/>
      <c r="FN24" s="184"/>
      <c r="FO24" s="188">
        <v>15</v>
      </c>
      <c r="FP24" s="188">
        <v>5</v>
      </c>
      <c r="FQ24" s="188">
        <v>0</v>
      </c>
      <c r="FR24" s="188">
        <v>1.889</v>
      </c>
      <c r="FS24" s="188">
        <v>7</v>
      </c>
      <c r="FT24" s="188">
        <v>0</v>
      </c>
      <c r="FU24" s="188">
        <v>0</v>
      </c>
      <c r="FV24" s="188">
        <v>4.5</v>
      </c>
      <c r="FW24" s="188">
        <v>0</v>
      </c>
      <c r="FX24" s="188">
        <v>2.15</v>
      </c>
      <c r="FY24" s="188">
        <v>0</v>
      </c>
      <c r="FZ24" s="188">
        <v>0</v>
      </c>
      <c r="GA24" s="188">
        <v>17.16</v>
      </c>
      <c r="GB24" s="188">
        <v>0</v>
      </c>
      <c r="GC24" s="188">
        <v>0</v>
      </c>
      <c r="GD24" s="188">
        <v>0</v>
      </c>
      <c r="GE24" s="188">
        <v>5.9</v>
      </c>
      <c r="GF24" s="188">
        <v>0</v>
      </c>
      <c r="GG24" s="188">
        <v>0</v>
      </c>
      <c r="GH24" s="188">
        <v>8.5</v>
      </c>
      <c r="GI24" s="188">
        <v>8</v>
      </c>
      <c r="GJ24" s="188">
        <v>0</v>
      </c>
      <c r="GK24" s="188">
        <v>0</v>
      </c>
      <c r="GL24" s="188">
        <v>8</v>
      </c>
      <c r="GM24" s="188">
        <v>0</v>
      </c>
      <c r="GN24" s="188">
        <v>0</v>
      </c>
    </row>
    <row r="25" spans="1:196" s="185" customFormat="1" ht="18.75" customHeight="1" x14ac:dyDescent="0.25">
      <c r="A25" s="179" t="s">
        <v>10</v>
      </c>
      <c r="B25" s="187" t="s">
        <v>9</v>
      </c>
      <c r="C25" s="187">
        <v>466.29</v>
      </c>
      <c r="D25" s="187">
        <v>365.85</v>
      </c>
      <c r="E25" s="187">
        <v>199.3</v>
      </c>
      <c r="F25" s="187" t="s">
        <v>9</v>
      </c>
      <c r="G25" s="187">
        <v>204.25</v>
      </c>
      <c r="H25" s="187" t="s">
        <v>9</v>
      </c>
      <c r="I25" s="187">
        <v>44.15</v>
      </c>
      <c r="J25" s="187">
        <v>193.7</v>
      </c>
      <c r="K25" s="187">
        <v>268.55</v>
      </c>
      <c r="L25" s="187">
        <v>41.97</v>
      </c>
      <c r="M25" s="187">
        <v>319.3</v>
      </c>
      <c r="N25" s="187">
        <v>34.951999999999998</v>
      </c>
      <c r="O25" s="187">
        <v>26.65</v>
      </c>
      <c r="P25" s="187">
        <v>25.099</v>
      </c>
      <c r="Q25" s="187">
        <v>55.95</v>
      </c>
      <c r="R25" s="187">
        <v>40.85</v>
      </c>
      <c r="S25" s="187">
        <v>182.85</v>
      </c>
      <c r="T25" s="187">
        <v>0</v>
      </c>
      <c r="U25" s="187">
        <v>225.15</v>
      </c>
      <c r="V25" s="187">
        <v>188.5</v>
      </c>
      <c r="W25" s="187">
        <v>128.69999999999999</v>
      </c>
      <c r="X25" s="187">
        <v>132.94999999999999</v>
      </c>
      <c r="Y25" s="187">
        <v>111.52500000000001</v>
      </c>
      <c r="Z25" s="187">
        <v>59.1</v>
      </c>
      <c r="AA25" s="187">
        <v>61.15</v>
      </c>
      <c r="AB25" s="187">
        <v>38.65</v>
      </c>
      <c r="AC25" s="187">
        <v>28.3</v>
      </c>
      <c r="AD25" s="187">
        <v>0</v>
      </c>
      <c r="AE25" s="187">
        <v>24.35</v>
      </c>
      <c r="AF25" s="187">
        <v>66.387</v>
      </c>
      <c r="AG25" s="187">
        <v>77</v>
      </c>
      <c r="AH25" s="187">
        <v>24.9</v>
      </c>
      <c r="AI25" s="187">
        <v>122.655</v>
      </c>
      <c r="AJ25" s="187">
        <v>203</v>
      </c>
      <c r="AK25" s="187">
        <v>81.8</v>
      </c>
      <c r="AL25" s="187">
        <v>94.724999999999994</v>
      </c>
      <c r="AM25" s="187">
        <v>51.99</v>
      </c>
      <c r="AN25" s="187">
        <v>156.05099999999999</v>
      </c>
      <c r="AO25" s="187">
        <v>106.77</v>
      </c>
      <c r="AP25" s="187">
        <v>2.5920000000000001</v>
      </c>
      <c r="AQ25" s="187">
        <v>37.244999999999997</v>
      </c>
      <c r="AR25" s="187">
        <v>52.465000000000003</v>
      </c>
      <c r="AS25" s="187">
        <v>128.697</v>
      </c>
      <c r="AT25" s="187" t="s">
        <v>9</v>
      </c>
      <c r="AU25" s="187">
        <v>134.358</v>
      </c>
      <c r="AV25" s="187">
        <v>72.778999999999996</v>
      </c>
      <c r="AW25" s="187">
        <v>101.932</v>
      </c>
      <c r="AX25" s="187">
        <v>47.773000000000003</v>
      </c>
      <c r="AY25" s="187">
        <v>87.09</v>
      </c>
      <c r="AZ25" s="187">
        <v>178.78</v>
      </c>
      <c r="BA25" s="187">
        <v>156.071</v>
      </c>
      <c r="BB25" s="187">
        <v>177.9</v>
      </c>
      <c r="BC25" s="187">
        <v>130.40299999999999</v>
      </c>
      <c r="BD25" s="187">
        <v>114.343</v>
      </c>
      <c r="BE25" s="187">
        <v>78.182000000000002</v>
      </c>
      <c r="BF25" s="187">
        <v>126.1</v>
      </c>
      <c r="BG25" s="187">
        <v>293.8</v>
      </c>
      <c r="BH25" s="187">
        <v>119.45</v>
      </c>
      <c r="BI25" s="187">
        <v>84.494</v>
      </c>
      <c r="BJ25" s="187">
        <v>27.5</v>
      </c>
      <c r="BK25" s="187">
        <v>54.174999999999997</v>
      </c>
      <c r="BL25" s="187">
        <v>28.215</v>
      </c>
      <c r="BM25" s="187">
        <v>79.8</v>
      </c>
      <c r="BN25" s="187">
        <v>141.05000000000001</v>
      </c>
      <c r="BO25" s="187">
        <v>133.69</v>
      </c>
      <c r="BP25" s="187">
        <v>371.2</v>
      </c>
      <c r="BQ25" s="187">
        <v>191.55</v>
      </c>
      <c r="BR25" s="187">
        <v>323.05</v>
      </c>
      <c r="BS25" s="187">
        <v>256.75</v>
      </c>
      <c r="BT25" s="187">
        <v>319.69200000000001</v>
      </c>
      <c r="BU25" s="187">
        <v>281</v>
      </c>
      <c r="BV25" s="187">
        <v>282.392</v>
      </c>
      <c r="BW25" s="187">
        <v>276.76</v>
      </c>
      <c r="BX25" s="187">
        <v>340.839</v>
      </c>
      <c r="BY25" s="187">
        <v>358.94299999999998</v>
      </c>
      <c r="BZ25" s="187">
        <v>479.74099999999999</v>
      </c>
      <c r="CA25" s="187">
        <v>566.35199999999998</v>
      </c>
      <c r="CB25" s="187">
        <v>458.18599999999998</v>
      </c>
      <c r="CC25" s="187">
        <v>240.9</v>
      </c>
      <c r="CD25" s="187">
        <v>166.096</v>
      </c>
      <c r="CE25" s="187">
        <v>295.37700000000001</v>
      </c>
      <c r="CF25" s="187">
        <v>35.459000000000003</v>
      </c>
      <c r="CG25" s="187">
        <v>130.42099999999999</v>
      </c>
      <c r="CH25" s="187">
        <v>81.991</v>
      </c>
      <c r="CI25" s="187">
        <v>30.56</v>
      </c>
      <c r="CJ25" s="187">
        <v>61.837000000000003</v>
      </c>
      <c r="CK25" s="187">
        <v>28.254000000000001</v>
      </c>
      <c r="CL25" s="187">
        <v>74.16</v>
      </c>
      <c r="CM25" s="187">
        <v>266.86</v>
      </c>
      <c r="CN25" s="187">
        <v>111.60299999999999</v>
      </c>
      <c r="CO25" s="187">
        <v>11.803000000000001</v>
      </c>
      <c r="CP25" s="187">
        <v>127.44799999999999</v>
      </c>
      <c r="CQ25" s="187">
        <v>14.545</v>
      </c>
      <c r="CR25" s="187">
        <v>9.2449999999999992</v>
      </c>
      <c r="CS25" s="187">
        <v>34.325000000000003</v>
      </c>
      <c r="CT25" s="187">
        <v>0</v>
      </c>
      <c r="CU25" s="187">
        <v>4.1980000000000004</v>
      </c>
      <c r="CV25" s="187">
        <v>6.0750000000000002</v>
      </c>
      <c r="CW25" s="187">
        <v>4.8250000000000002</v>
      </c>
      <c r="CX25" s="187">
        <v>3.74</v>
      </c>
      <c r="CY25" s="187">
        <v>1.605</v>
      </c>
      <c r="CZ25" s="180">
        <v>1.8660000000000001</v>
      </c>
      <c r="DA25" s="180">
        <v>7.367</v>
      </c>
      <c r="DB25" s="180">
        <v>3.617</v>
      </c>
      <c r="DC25" s="180">
        <v>4.0430000000000001</v>
      </c>
      <c r="DD25" s="180">
        <v>25.895</v>
      </c>
      <c r="DE25" s="180">
        <v>4.1989999999999998</v>
      </c>
      <c r="DF25" s="180">
        <v>13.904999999999999</v>
      </c>
      <c r="DG25" s="180">
        <v>2.879</v>
      </c>
      <c r="DH25" s="180">
        <v>2.59</v>
      </c>
      <c r="DI25" s="180">
        <v>1.2170000000000001</v>
      </c>
      <c r="DJ25" s="180">
        <v>1.147</v>
      </c>
      <c r="DK25" s="180">
        <v>1.581</v>
      </c>
      <c r="DL25" s="180">
        <v>1.2929999999999999</v>
      </c>
      <c r="DM25" s="180">
        <v>0.40500000000000003</v>
      </c>
      <c r="DN25" s="180">
        <v>1.24</v>
      </c>
      <c r="DO25" s="180">
        <v>61.341000000000001</v>
      </c>
      <c r="DP25" s="180">
        <v>0.35199999999999998</v>
      </c>
      <c r="DQ25" s="180">
        <v>6.3E-2</v>
      </c>
      <c r="DR25" s="180">
        <v>0.98299999999999998</v>
      </c>
      <c r="DS25" s="180">
        <v>0</v>
      </c>
      <c r="DT25" s="180">
        <v>25</v>
      </c>
      <c r="DU25" s="180">
        <v>0.57699999999999996</v>
      </c>
      <c r="DV25" s="180">
        <v>8.5000000000000006E-2</v>
      </c>
      <c r="DW25" s="180">
        <v>0</v>
      </c>
      <c r="DX25" s="180">
        <v>0</v>
      </c>
      <c r="DY25" s="180">
        <v>27.06</v>
      </c>
      <c r="DZ25" s="180">
        <v>0</v>
      </c>
      <c r="EA25" s="180">
        <v>0</v>
      </c>
      <c r="EB25" s="180">
        <v>0</v>
      </c>
      <c r="EC25" s="180">
        <v>0</v>
      </c>
      <c r="ED25" s="180">
        <v>0</v>
      </c>
      <c r="EE25" s="180">
        <v>100.74</v>
      </c>
      <c r="EF25" s="180">
        <v>0</v>
      </c>
      <c r="EG25" s="180">
        <v>0</v>
      </c>
      <c r="EH25" s="180">
        <v>0</v>
      </c>
      <c r="EI25" s="180">
        <v>0</v>
      </c>
      <c r="EJ25" s="180">
        <v>0.107</v>
      </c>
      <c r="EK25" s="180">
        <v>0</v>
      </c>
      <c r="EL25" s="180">
        <v>0.22500000000000001</v>
      </c>
      <c r="EM25" s="180">
        <v>6.3E-2</v>
      </c>
      <c r="EN25" s="180">
        <v>8.4000000000000005E-2</v>
      </c>
      <c r="EO25" s="180">
        <v>0.54500000000000004</v>
      </c>
      <c r="EP25" s="180">
        <v>0</v>
      </c>
      <c r="EQ25" s="180">
        <v>0</v>
      </c>
      <c r="ER25" s="180">
        <v>0</v>
      </c>
      <c r="ES25" s="180"/>
      <c r="ET25" s="180"/>
      <c r="EU25" s="180"/>
      <c r="EV25" s="180">
        <v>0</v>
      </c>
      <c r="EW25" s="180">
        <v>0</v>
      </c>
      <c r="EX25" s="180">
        <v>0</v>
      </c>
      <c r="EY25" s="180">
        <v>0.25</v>
      </c>
      <c r="EZ25" s="180"/>
      <c r="FA25" s="180">
        <v>0.3</v>
      </c>
      <c r="FB25" s="181">
        <v>0</v>
      </c>
      <c r="FC25" s="181">
        <v>0</v>
      </c>
      <c r="FD25" s="181">
        <v>0</v>
      </c>
      <c r="FE25" s="181">
        <v>0</v>
      </c>
      <c r="FF25" s="181">
        <v>0</v>
      </c>
      <c r="FG25" s="181">
        <v>0</v>
      </c>
      <c r="FH25" s="181">
        <v>0</v>
      </c>
      <c r="FI25" s="181">
        <v>0</v>
      </c>
      <c r="FJ25" s="181">
        <v>0</v>
      </c>
      <c r="FK25" s="195">
        <v>0</v>
      </c>
      <c r="FL25" s="195">
        <v>0.43</v>
      </c>
      <c r="FM25" s="195">
        <f>SUM(FM26:FM28)</f>
        <v>0</v>
      </c>
      <c r="FN25" s="195">
        <f>FN26+FN27+FN28</f>
        <v>0</v>
      </c>
      <c r="FO25" s="195">
        <f>FO26+FO27+FO28</f>
        <v>0</v>
      </c>
      <c r="FP25" s="195">
        <f>FP26+FP27+FP28</f>
        <v>0</v>
      </c>
      <c r="FQ25" s="188">
        <v>0</v>
      </c>
      <c r="FR25" s="184">
        <v>0</v>
      </c>
      <c r="FS25" s="184">
        <v>0</v>
      </c>
      <c r="FT25" s="184">
        <v>1.29</v>
      </c>
      <c r="FU25" s="184">
        <v>0.25</v>
      </c>
      <c r="FV25" s="184">
        <v>0</v>
      </c>
      <c r="FW25" s="184">
        <v>1.9</v>
      </c>
      <c r="FX25" s="184">
        <v>14.25</v>
      </c>
      <c r="FY25" s="184">
        <v>0</v>
      </c>
      <c r="FZ25" s="184">
        <v>0</v>
      </c>
      <c r="GA25" s="184">
        <v>0</v>
      </c>
      <c r="GB25" s="184">
        <v>0</v>
      </c>
      <c r="GC25" s="184">
        <v>0</v>
      </c>
      <c r="GD25" s="184">
        <v>0</v>
      </c>
      <c r="GE25" s="184">
        <v>0</v>
      </c>
      <c r="GF25" s="184">
        <v>0</v>
      </c>
      <c r="GG25" s="184">
        <v>0</v>
      </c>
      <c r="GH25" s="184">
        <v>0</v>
      </c>
      <c r="GI25" s="184" t="s">
        <v>181</v>
      </c>
      <c r="GJ25" s="184">
        <v>0</v>
      </c>
      <c r="GK25" s="184">
        <v>0</v>
      </c>
      <c r="GL25" s="184">
        <v>0</v>
      </c>
      <c r="GM25" s="184">
        <v>0</v>
      </c>
      <c r="GN25" s="184">
        <v>0</v>
      </c>
    </row>
    <row r="26" spans="1:196" s="185" customFormat="1" ht="15.75" customHeight="1" x14ac:dyDescent="0.25">
      <c r="A26" s="186" t="s">
        <v>122</v>
      </c>
      <c r="B26" s="180"/>
      <c r="C26" s="180"/>
      <c r="D26" s="180"/>
      <c r="E26" s="180"/>
      <c r="F26" s="180"/>
      <c r="G26" s="180"/>
      <c r="H26" s="180"/>
      <c r="I26" s="180"/>
      <c r="J26" s="180"/>
      <c r="K26" s="180"/>
      <c r="L26" s="180"/>
      <c r="M26" s="180"/>
      <c r="N26" s="180"/>
      <c r="O26" s="180"/>
      <c r="P26" s="180"/>
      <c r="Q26" s="180"/>
      <c r="R26" s="180"/>
      <c r="S26" s="180"/>
      <c r="T26" s="180"/>
      <c r="U26" s="180"/>
      <c r="V26" s="180"/>
      <c r="W26" s="180"/>
      <c r="X26" s="180"/>
      <c r="Y26" s="180"/>
      <c r="Z26" s="180"/>
      <c r="AA26" s="180"/>
      <c r="AB26" s="180"/>
      <c r="AC26" s="180"/>
      <c r="AD26" s="180"/>
      <c r="AE26" s="180"/>
      <c r="AF26" s="180"/>
      <c r="AG26" s="180"/>
      <c r="AH26" s="180"/>
      <c r="AI26" s="180"/>
      <c r="AJ26" s="180"/>
      <c r="AK26" s="180"/>
      <c r="AL26" s="180"/>
      <c r="AM26" s="180"/>
      <c r="AN26" s="180"/>
      <c r="AO26" s="180">
        <v>0</v>
      </c>
      <c r="AP26" s="180"/>
      <c r="AQ26" s="180"/>
      <c r="AR26" s="180"/>
      <c r="AS26" s="180"/>
      <c r="AT26" s="180"/>
      <c r="AU26" s="180"/>
      <c r="AV26" s="180"/>
      <c r="AW26" s="180"/>
      <c r="AX26" s="180"/>
      <c r="AY26" s="180"/>
      <c r="AZ26" s="180"/>
      <c r="BA26" s="180"/>
      <c r="BB26" s="180"/>
      <c r="BC26" s="180"/>
      <c r="BD26" s="180"/>
      <c r="BE26" s="180"/>
      <c r="BF26" s="180"/>
      <c r="BG26" s="180"/>
      <c r="BH26" s="180"/>
      <c r="BI26" s="180"/>
      <c r="BJ26" s="180"/>
      <c r="BK26" s="180"/>
      <c r="BL26" s="180"/>
      <c r="BM26" s="180"/>
      <c r="BN26" s="180"/>
      <c r="BO26" s="180"/>
      <c r="BP26" s="180"/>
      <c r="BQ26" s="180"/>
      <c r="BR26" s="180"/>
      <c r="BS26" s="180"/>
      <c r="BT26" s="180"/>
      <c r="BU26" s="180"/>
      <c r="BV26" s="180"/>
      <c r="BW26" s="180"/>
      <c r="BX26" s="180"/>
      <c r="BY26" s="180"/>
      <c r="BZ26" s="180"/>
      <c r="CA26" s="180"/>
      <c r="CB26" s="180"/>
      <c r="CC26" s="180"/>
      <c r="CD26" s="180"/>
      <c r="CE26" s="180"/>
      <c r="CF26" s="180"/>
      <c r="CG26" s="180"/>
      <c r="CH26" s="180"/>
      <c r="CI26" s="180"/>
      <c r="CJ26" s="180"/>
      <c r="CK26" s="180"/>
      <c r="CL26" s="180"/>
      <c r="CM26" s="180"/>
      <c r="CN26" s="180"/>
      <c r="CO26" s="180"/>
      <c r="CP26" s="180"/>
      <c r="CQ26" s="180"/>
      <c r="CR26" s="180"/>
      <c r="CS26" s="180"/>
      <c r="CT26" s="180"/>
      <c r="CU26" s="180"/>
      <c r="CV26" s="180"/>
      <c r="CW26" s="180"/>
      <c r="CX26" s="180"/>
      <c r="CY26" s="180"/>
      <c r="CZ26" s="180"/>
      <c r="DA26" s="180"/>
      <c r="DB26" s="180"/>
      <c r="DC26" s="180"/>
      <c r="DD26" s="180"/>
      <c r="DE26" s="180"/>
      <c r="DF26" s="180"/>
      <c r="DG26" s="180"/>
      <c r="DH26" s="180"/>
      <c r="DI26" s="180"/>
      <c r="DJ26" s="180"/>
      <c r="DK26" s="180"/>
      <c r="DL26" s="180"/>
      <c r="DM26" s="180"/>
      <c r="DN26" s="180"/>
      <c r="DO26" s="180"/>
      <c r="DP26" s="180"/>
      <c r="DQ26" s="180"/>
      <c r="DR26" s="180"/>
      <c r="DS26" s="180"/>
      <c r="DT26" s="180"/>
      <c r="DU26" s="180"/>
      <c r="DV26" s="180"/>
      <c r="DW26" s="180"/>
      <c r="DX26" s="180"/>
      <c r="DY26" s="180"/>
      <c r="DZ26" s="180"/>
      <c r="EA26" s="180"/>
      <c r="EB26" s="180"/>
      <c r="EC26" s="180"/>
      <c r="ED26" s="180"/>
      <c r="EE26" s="180"/>
      <c r="EF26" s="180"/>
      <c r="EG26" s="180"/>
      <c r="EH26" s="180"/>
      <c r="EI26" s="180"/>
      <c r="EJ26" s="180">
        <v>0</v>
      </c>
      <c r="EK26" s="180"/>
      <c r="EL26" s="180">
        <v>0</v>
      </c>
      <c r="EM26" s="180">
        <v>0</v>
      </c>
      <c r="EN26" s="180">
        <v>0</v>
      </c>
      <c r="EO26" s="180">
        <v>0</v>
      </c>
      <c r="EP26" s="180">
        <v>0</v>
      </c>
      <c r="EQ26" s="180">
        <v>0</v>
      </c>
      <c r="ER26" s="180">
        <v>0</v>
      </c>
      <c r="ES26" s="180"/>
      <c r="ET26" s="180"/>
      <c r="EU26" s="180"/>
      <c r="EV26" s="180"/>
      <c r="EW26" s="180"/>
      <c r="EX26" s="180"/>
      <c r="EY26" s="180"/>
      <c r="EZ26" s="180"/>
      <c r="FA26" s="180"/>
      <c r="FB26" s="180"/>
      <c r="FC26" s="180"/>
      <c r="FD26" s="180"/>
      <c r="FE26" s="180"/>
      <c r="FF26" s="180"/>
      <c r="FG26" s="180"/>
      <c r="FH26" s="180"/>
      <c r="FI26" s="180"/>
      <c r="FJ26" s="189"/>
      <c r="FK26" s="189"/>
      <c r="FL26" s="189"/>
      <c r="FM26" s="191"/>
      <c r="FN26" s="188"/>
      <c r="FO26" s="188"/>
      <c r="FP26" s="188"/>
      <c r="FQ26" s="188">
        <v>0</v>
      </c>
      <c r="FR26" s="188">
        <v>0</v>
      </c>
      <c r="FS26" s="188">
        <v>0</v>
      </c>
      <c r="FT26" s="188">
        <v>0</v>
      </c>
      <c r="FU26" s="188">
        <v>0</v>
      </c>
      <c r="FV26" s="188">
        <v>0</v>
      </c>
      <c r="FW26" s="188">
        <v>0</v>
      </c>
      <c r="FX26" s="188">
        <v>0</v>
      </c>
      <c r="FY26" s="188">
        <v>0</v>
      </c>
      <c r="FZ26" s="188">
        <v>0</v>
      </c>
      <c r="GA26" s="188">
        <v>0</v>
      </c>
      <c r="GB26" s="188">
        <v>0</v>
      </c>
      <c r="GC26" s="188">
        <v>0</v>
      </c>
      <c r="GD26" s="188">
        <v>0</v>
      </c>
      <c r="GE26" s="188">
        <v>0</v>
      </c>
      <c r="GF26" s="188">
        <v>0</v>
      </c>
      <c r="GG26" s="188">
        <v>0</v>
      </c>
      <c r="GH26" s="188">
        <v>0</v>
      </c>
      <c r="GI26" s="188" t="s">
        <v>181</v>
      </c>
      <c r="GJ26" s="188">
        <v>0</v>
      </c>
      <c r="GK26" s="188">
        <v>0</v>
      </c>
      <c r="GL26" s="188">
        <v>0</v>
      </c>
      <c r="GM26" s="188">
        <v>0</v>
      </c>
      <c r="GN26" s="188">
        <v>0</v>
      </c>
    </row>
    <row r="27" spans="1:196" s="185" customFormat="1" x14ac:dyDescent="0.25">
      <c r="A27" s="186" t="s">
        <v>120</v>
      </c>
      <c r="B27" s="187" t="s">
        <v>9</v>
      </c>
      <c r="C27" s="187">
        <v>466.29</v>
      </c>
      <c r="D27" s="187">
        <v>365.85</v>
      </c>
      <c r="E27" s="187">
        <v>199.3</v>
      </c>
      <c r="F27" s="187" t="s">
        <v>9</v>
      </c>
      <c r="G27" s="187">
        <v>204.25</v>
      </c>
      <c r="H27" s="187" t="s">
        <v>9</v>
      </c>
      <c r="I27" s="187">
        <v>44.15</v>
      </c>
      <c r="J27" s="187">
        <v>193.7</v>
      </c>
      <c r="K27" s="187">
        <v>268.55</v>
      </c>
      <c r="L27" s="187">
        <v>41.97</v>
      </c>
      <c r="M27" s="187">
        <v>319.3</v>
      </c>
      <c r="N27" s="187">
        <v>34.951999999999998</v>
      </c>
      <c r="O27" s="187">
        <v>26.65</v>
      </c>
      <c r="P27" s="187">
        <v>25.099</v>
      </c>
      <c r="Q27" s="187">
        <v>55.95</v>
      </c>
      <c r="R27" s="187">
        <v>40.85</v>
      </c>
      <c r="S27" s="187">
        <v>182.85</v>
      </c>
      <c r="T27" s="187" t="s">
        <v>9</v>
      </c>
      <c r="U27" s="187">
        <v>225.15</v>
      </c>
      <c r="V27" s="187">
        <v>188.5</v>
      </c>
      <c r="W27" s="187">
        <v>128.69999999999999</v>
      </c>
      <c r="X27" s="187">
        <v>132.94999999999999</v>
      </c>
      <c r="Y27" s="187">
        <v>111.52500000000001</v>
      </c>
      <c r="Z27" s="187">
        <v>59.1</v>
      </c>
      <c r="AA27" s="187">
        <v>61.15</v>
      </c>
      <c r="AB27" s="187">
        <v>38.65</v>
      </c>
      <c r="AC27" s="187">
        <v>28.3</v>
      </c>
      <c r="AD27" s="187"/>
      <c r="AE27" s="187">
        <v>24.35</v>
      </c>
      <c r="AF27" s="187">
        <v>66.387</v>
      </c>
      <c r="AG27" s="187">
        <v>77</v>
      </c>
      <c r="AH27" s="187">
        <v>24.9</v>
      </c>
      <c r="AI27" s="187">
        <v>122.655</v>
      </c>
      <c r="AJ27" s="187">
        <v>203</v>
      </c>
      <c r="AK27" s="187">
        <v>81.8</v>
      </c>
      <c r="AL27" s="187">
        <v>94.724999999999994</v>
      </c>
      <c r="AM27" s="187">
        <v>51.99</v>
      </c>
      <c r="AN27" s="187">
        <v>156.05099999999999</v>
      </c>
      <c r="AO27" s="187">
        <v>106.77</v>
      </c>
      <c r="AP27" s="187">
        <v>2.5920000000000001</v>
      </c>
      <c r="AQ27" s="187">
        <v>37.244999999999997</v>
      </c>
      <c r="AR27" s="187">
        <v>52.465000000000003</v>
      </c>
      <c r="AS27" s="187">
        <v>128.697</v>
      </c>
      <c r="AT27" s="187" t="s">
        <v>9</v>
      </c>
      <c r="AU27" s="187">
        <v>134.358</v>
      </c>
      <c r="AV27" s="187">
        <v>72.778999999999996</v>
      </c>
      <c r="AW27" s="187">
        <v>101.932</v>
      </c>
      <c r="AX27" s="187">
        <v>47.773000000000003</v>
      </c>
      <c r="AY27" s="187">
        <v>87.09</v>
      </c>
      <c r="AZ27" s="187">
        <v>178.78</v>
      </c>
      <c r="BA27" s="187">
        <v>156.071</v>
      </c>
      <c r="BB27" s="187">
        <v>177.9</v>
      </c>
      <c r="BC27" s="187">
        <v>130.40299999999999</v>
      </c>
      <c r="BD27" s="187">
        <v>114.343</v>
      </c>
      <c r="BE27" s="187">
        <v>78.182000000000002</v>
      </c>
      <c r="BF27" s="187">
        <v>126.1</v>
      </c>
      <c r="BG27" s="187">
        <v>293.8</v>
      </c>
      <c r="BH27" s="187">
        <v>119.45</v>
      </c>
      <c r="BI27" s="187">
        <v>84.494</v>
      </c>
      <c r="BJ27" s="187">
        <v>27.5</v>
      </c>
      <c r="BK27" s="187">
        <v>54.174999999999997</v>
      </c>
      <c r="BL27" s="187">
        <v>28.215</v>
      </c>
      <c r="BM27" s="187">
        <v>79.8</v>
      </c>
      <c r="BN27" s="187">
        <v>141.05000000000001</v>
      </c>
      <c r="BO27" s="187">
        <v>133.69</v>
      </c>
      <c r="BP27" s="187">
        <v>371.2</v>
      </c>
      <c r="BQ27" s="187">
        <v>191.55</v>
      </c>
      <c r="BR27" s="187">
        <v>323.05</v>
      </c>
      <c r="BS27" s="187">
        <v>256.75</v>
      </c>
      <c r="BT27" s="187">
        <v>319.69200000000001</v>
      </c>
      <c r="BU27" s="187">
        <v>281</v>
      </c>
      <c r="BV27" s="187">
        <v>282.392</v>
      </c>
      <c r="BW27" s="187">
        <v>276.76</v>
      </c>
      <c r="BX27" s="187">
        <v>340.839</v>
      </c>
      <c r="BY27" s="187">
        <v>358.94299999999998</v>
      </c>
      <c r="BZ27" s="187">
        <v>479.74099999999999</v>
      </c>
      <c r="CA27" s="187">
        <v>566.35199999999998</v>
      </c>
      <c r="CB27" s="187">
        <v>458.18599999999998</v>
      </c>
      <c r="CC27" s="187">
        <v>240.9</v>
      </c>
      <c r="CD27" s="187">
        <v>166.096</v>
      </c>
      <c r="CE27" s="187">
        <v>295.37700000000001</v>
      </c>
      <c r="CF27" s="187">
        <v>35.459000000000003</v>
      </c>
      <c r="CG27" s="187">
        <v>130.42099999999999</v>
      </c>
      <c r="CH27" s="187">
        <v>81.991</v>
      </c>
      <c r="CI27" s="187">
        <v>30.56</v>
      </c>
      <c r="CJ27" s="187">
        <v>61.837000000000003</v>
      </c>
      <c r="CK27" s="187">
        <v>28.254000000000001</v>
      </c>
      <c r="CL27" s="187">
        <v>74.16</v>
      </c>
      <c r="CM27" s="187">
        <v>266.86</v>
      </c>
      <c r="CN27" s="187">
        <v>111.60299999999999</v>
      </c>
      <c r="CO27" s="187">
        <v>11.803000000000001</v>
      </c>
      <c r="CP27" s="187">
        <v>127.44799999999999</v>
      </c>
      <c r="CQ27" s="187">
        <v>14.545</v>
      </c>
      <c r="CR27" s="187">
        <v>9.2449999999999992</v>
      </c>
      <c r="CS27" s="187">
        <v>34.325000000000003</v>
      </c>
      <c r="CT27" s="187">
        <v>0</v>
      </c>
      <c r="CU27" s="187">
        <v>4.1980000000000004</v>
      </c>
      <c r="CV27" s="187">
        <v>6.0750000000000002</v>
      </c>
      <c r="CW27" s="187">
        <v>4.8250000000000002</v>
      </c>
      <c r="CX27" s="187">
        <v>3.74</v>
      </c>
      <c r="CY27" s="187">
        <v>1.605</v>
      </c>
      <c r="CZ27" s="180">
        <v>1.8660000000000001</v>
      </c>
      <c r="DA27" s="180">
        <v>7.367</v>
      </c>
      <c r="DB27" s="180">
        <v>3.617</v>
      </c>
      <c r="DC27" s="180">
        <v>4.0430000000000001</v>
      </c>
      <c r="DD27" s="180">
        <v>25.895</v>
      </c>
      <c r="DE27" s="180">
        <v>4.1989999999999998</v>
      </c>
      <c r="DF27" s="180">
        <v>13.904999999999999</v>
      </c>
      <c r="DG27" s="180">
        <v>2.879</v>
      </c>
      <c r="DH27" s="180">
        <v>2.59</v>
      </c>
      <c r="DI27" s="180">
        <v>1.2170000000000001</v>
      </c>
      <c r="DJ27" s="180">
        <v>1.147</v>
      </c>
      <c r="DK27" s="180">
        <v>1.581</v>
      </c>
      <c r="DL27" s="180">
        <v>1.2929999999999999</v>
      </c>
      <c r="DM27" s="180">
        <v>0.40500000000000003</v>
      </c>
      <c r="DN27" s="180">
        <v>1.24</v>
      </c>
      <c r="DO27" s="180">
        <v>61.341000000000001</v>
      </c>
      <c r="DP27" s="180">
        <v>0.35199999999999998</v>
      </c>
      <c r="DQ27" s="180">
        <v>6.3E-2</v>
      </c>
      <c r="DR27" s="180">
        <v>0.98299999999999998</v>
      </c>
      <c r="DS27" s="180">
        <v>0</v>
      </c>
      <c r="DT27" s="180">
        <v>25</v>
      </c>
      <c r="DU27" s="180">
        <v>0.57699999999999996</v>
      </c>
      <c r="DV27" s="180">
        <v>8.5000000000000006E-2</v>
      </c>
      <c r="DW27" s="180">
        <v>0</v>
      </c>
      <c r="DX27" s="180">
        <v>0</v>
      </c>
      <c r="DY27" s="180">
        <v>27.06</v>
      </c>
      <c r="DZ27" s="180">
        <v>0</v>
      </c>
      <c r="EA27" s="180">
        <v>0</v>
      </c>
      <c r="EB27" s="180">
        <v>0</v>
      </c>
      <c r="EC27" s="180">
        <v>0</v>
      </c>
      <c r="ED27" s="180">
        <v>0</v>
      </c>
      <c r="EE27" s="180">
        <v>100.74</v>
      </c>
      <c r="EF27" s="180">
        <v>0</v>
      </c>
      <c r="EG27" s="180">
        <v>0</v>
      </c>
      <c r="EH27" s="180">
        <v>0</v>
      </c>
      <c r="EI27" s="180">
        <v>0</v>
      </c>
      <c r="EJ27" s="180">
        <v>0.107</v>
      </c>
      <c r="EK27" s="180">
        <v>0</v>
      </c>
      <c r="EL27" s="180">
        <v>0.22500000000000001</v>
      </c>
      <c r="EM27" s="180">
        <v>6.3E-2</v>
      </c>
      <c r="EN27" s="180">
        <v>8.4000000000000005E-2</v>
      </c>
      <c r="EO27" s="180">
        <v>0.54500000000000004</v>
      </c>
      <c r="EP27" s="180">
        <v>0</v>
      </c>
      <c r="EQ27" s="180">
        <v>0</v>
      </c>
      <c r="ER27" s="180">
        <v>0</v>
      </c>
      <c r="ES27" s="180"/>
      <c r="ET27" s="180"/>
      <c r="EU27" s="180"/>
      <c r="EV27" s="180"/>
      <c r="EW27" s="180"/>
      <c r="EX27" s="180"/>
      <c r="EY27" s="180">
        <v>0.25</v>
      </c>
      <c r="EZ27" s="180"/>
      <c r="FA27" s="180">
        <v>0.3</v>
      </c>
      <c r="FB27" s="180"/>
      <c r="FC27" s="180"/>
      <c r="FD27" s="180"/>
      <c r="FE27" s="180"/>
      <c r="FF27" s="180"/>
      <c r="FG27" s="180"/>
      <c r="FH27" s="180"/>
      <c r="FI27" s="180"/>
      <c r="FJ27" s="184"/>
      <c r="FK27" s="184"/>
      <c r="FL27" s="199">
        <v>0.43</v>
      </c>
      <c r="FM27" s="191"/>
      <c r="FN27" s="188"/>
      <c r="FO27" s="188"/>
      <c r="FP27" s="188"/>
      <c r="FQ27" s="188">
        <v>0</v>
      </c>
      <c r="FR27" s="188">
        <v>0</v>
      </c>
      <c r="FS27" s="188">
        <v>0</v>
      </c>
      <c r="FT27" s="188">
        <v>1.29</v>
      </c>
      <c r="FU27" s="188">
        <v>0.25</v>
      </c>
      <c r="FV27" s="188">
        <v>0</v>
      </c>
      <c r="FW27" s="188">
        <v>1.9</v>
      </c>
      <c r="FX27" s="188">
        <v>14.25</v>
      </c>
      <c r="FY27" s="188">
        <v>0</v>
      </c>
      <c r="FZ27" s="188">
        <v>0</v>
      </c>
      <c r="GA27" s="188">
        <v>0</v>
      </c>
      <c r="GB27" s="188">
        <v>0</v>
      </c>
      <c r="GC27" s="188">
        <v>0</v>
      </c>
      <c r="GD27" s="188">
        <v>0</v>
      </c>
      <c r="GE27" s="188">
        <v>0</v>
      </c>
      <c r="GF27" s="188">
        <v>0</v>
      </c>
      <c r="GG27" s="188">
        <v>0</v>
      </c>
      <c r="GH27" s="188">
        <v>0</v>
      </c>
      <c r="GI27" s="188" t="s">
        <v>181</v>
      </c>
      <c r="GJ27" s="188">
        <v>0</v>
      </c>
      <c r="GK27" s="188">
        <v>0</v>
      </c>
      <c r="GL27" s="188">
        <v>0</v>
      </c>
      <c r="GM27" s="188">
        <v>0</v>
      </c>
      <c r="GN27" s="188">
        <v>0</v>
      </c>
    </row>
    <row r="28" spans="1:196" s="185" customFormat="1" ht="15.75" customHeight="1" x14ac:dyDescent="0.25">
      <c r="A28" s="186" t="s">
        <v>121</v>
      </c>
      <c r="B28" s="187" t="s">
        <v>9</v>
      </c>
      <c r="C28" s="187" t="s">
        <v>9</v>
      </c>
      <c r="D28" s="187" t="s">
        <v>9</v>
      </c>
      <c r="E28" s="187" t="s">
        <v>9</v>
      </c>
      <c r="F28" s="187" t="s">
        <v>9</v>
      </c>
      <c r="G28" s="187" t="s">
        <v>9</v>
      </c>
      <c r="H28" s="187" t="s">
        <v>9</v>
      </c>
      <c r="I28" s="187" t="s">
        <v>9</v>
      </c>
      <c r="J28" s="187" t="s">
        <v>9</v>
      </c>
      <c r="K28" s="187" t="s">
        <v>9</v>
      </c>
      <c r="L28" s="187" t="s">
        <v>9</v>
      </c>
      <c r="M28" s="187" t="s">
        <v>9</v>
      </c>
      <c r="N28" s="187" t="s">
        <v>9</v>
      </c>
      <c r="O28" s="187" t="s">
        <v>9</v>
      </c>
      <c r="P28" s="187" t="s">
        <v>9</v>
      </c>
      <c r="Q28" s="187" t="s">
        <v>9</v>
      </c>
      <c r="R28" s="187" t="s">
        <v>9</v>
      </c>
      <c r="S28" s="187" t="s">
        <v>9</v>
      </c>
      <c r="T28" s="187" t="s">
        <v>9</v>
      </c>
      <c r="U28" s="187" t="s">
        <v>9</v>
      </c>
      <c r="V28" s="187" t="s">
        <v>9</v>
      </c>
      <c r="W28" s="187" t="s">
        <v>9</v>
      </c>
      <c r="X28" s="187" t="s">
        <v>9</v>
      </c>
      <c r="Y28" s="187" t="s">
        <v>9</v>
      </c>
      <c r="Z28" s="187" t="s">
        <v>9</v>
      </c>
      <c r="AA28" s="187" t="s">
        <v>9</v>
      </c>
      <c r="AB28" s="187"/>
      <c r="AC28" s="187"/>
      <c r="AD28" s="187"/>
      <c r="AE28" s="187"/>
      <c r="AF28" s="187"/>
      <c r="AG28" s="187"/>
      <c r="AH28" s="187"/>
      <c r="AI28" s="187"/>
      <c r="AJ28" s="187"/>
      <c r="AK28" s="187"/>
      <c r="AL28" s="187"/>
      <c r="AM28" s="187"/>
      <c r="AN28" s="187"/>
      <c r="AO28" s="187">
        <v>0</v>
      </c>
      <c r="AP28" s="187"/>
      <c r="AQ28" s="187"/>
      <c r="AR28" s="187"/>
      <c r="AS28" s="187"/>
      <c r="AT28" s="187"/>
      <c r="AU28" s="187"/>
      <c r="AV28" s="187"/>
      <c r="AW28" s="187"/>
      <c r="AX28" s="187"/>
      <c r="AY28" s="187"/>
      <c r="AZ28" s="187"/>
      <c r="BA28" s="187"/>
      <c r="BB28" s="187"/>
      <c r="BC28" s="187"/>
      <c r="BD28" s="187"/>
      <c r="BE28" s="187"/>
      <c r="BF28" s="187"/>
      <c r="BG28" s="187"/>
      <c r="BH28" s="187"/>
      <c r="BI28" s="187"/>
      <c r="BJ28" s="187"/>
      <c r="BK28" s="187"/>
      <c r="BL28" s="187"/>
      <c r="BM28" s="187"/>
      <c r="BN28" s="187"/>
      <c r="BO28" s="187"/>
      <c r="BP28" s="187"/>
      <c r="BQ28" s="187"/>
      <c r="BR28" s="187"/>
      <c r="BS28" s="187"/>
      <c r="BT28" s="187"/>
      <c r="BU28" s="187"/>
      <c r="BV28" s="187"/>
      <c r="BW28" s="187"/>
      <c r="BX28" s="187"/>
      <c r="BY28" s="187"/>
      <c r="BZ28" s="187"/>
      <c r="CA28" s="187"/>
      <c r="CB28" s="187"/>
      <c r="CC28" s="187"/>
      <c r="CD28" s="187"/>
      <c r="CE28" s="187"/>
      <c r="CF28" s="187"/>
      <c r="CG28" s="187"/>
      <c r="CH28" s="187"/>
      <c r="CI28" s="187"/>
      <c r="CJ28" s="187"/>
      <c r="CK28" s="187"/>
      <c r="CL28" s="187"/>
      <c r="CM28" s="187"/>
      <c r="CN28" s="187"/>
      <c r="CO28" s="187"/>
      <c r="CP28" s="187"/>
      <c r="CQ28" s="187"/>
      <c r="CR28" s="187"/>
      <c r="CS28" s="187"/>
      <c r="CT28" s="187"/>
      <c r="CU28" s="187"/>
      <c r="CV28" s="187"/>
      <c r="CW28" s="187"/>
      <c r="CX28" s="187"/>
      <c r="CY28" s="187"/>
      <c r="CZ28" s="180"/>
      <c r="DA28" s="180"/>
      <c r="DB28" s="180"/>
      <c r="DC28" s="180"/>
      <c r="DD28" s="180"/>
      <c r="DE28" s="180"/>
      <c r="DF28" s="180"/>
      <c r="DG28" s="180"/>
      <c r="DH28" s="180"/>
      <c r="DI28" s="180"/>
      <c r="DJ28" s="180"/>
      <c r="DK28" s="180"/>
      <c r="DL28" s="180"/>
      <c r="DM28" s="180"/>
      <c r="DN28" s="180"/>
      <c r="DO28" s="180"/>
      <c r="DP28" s="180"/>
      <c r="DQ28" s="180"/>
      <c r="DR28" s="180"/>
      <c r="DS28" s="180"/>
      <c r="DT28" s="180"/>
      <c r="DU28" s="180"/>
      <c r="DV28" s="180"/>
      <c r="DW28" s="180"/>
      <c r="DX28" s="180"/>
      <c r="DY28" s="180"/>
      <c r="DZ28" s="180"/>
      <c r="EA28" s="180"/>
      <c r="EB28" s="180"/>
      <c r="EC28" s="180"/>
      <c r="ED28" s="180"/>
      <c r="EE28" s="180"/>
      <c r="EF28" s="180"/>
      <c r="EG28" s="180"/>
      <c r="EH28" s="180"/>
      <c r="EI28" s="180"/>
      <c r="EJ28" s="180"/>
      <c r="EK28" s="180"/>
      <c r="EL28" s="180">
        <v>0</v>
      </c>
      <c r="EM28" s="180">
        <v>0</v>
      </c>
      <c r="EN28" s="180"/>
      <c r="EO28" s="180"/>
      <c r="EP28" s="180">
        <v>0</v>
      </c>
      <c r="EQ28" s="180">
        <v>0</v>
      </c>
      <c r="ER28" s="180">
        <v>0</v>
      </c>
      <c r="ES28" s="180"/>
      <c r="ET28" s="180"/>
      <c r="EU28" s="180"/>
      <c r="EV28" s="180"/>
      <c r="EW28" s="180"/>
      <c r="EX28" s="180">
        <v>0</v>
      </c>
      <c r="EY28" s="180">
        <v>0</v>
      </c>
      <c r="EZ28" s="180">
        <v>0</v>
      </c>
      <c r="FA28" s="180">
        <v>0</v>
      </c>
      <c r="FB28" s="180"/>
      <c r="FC28" s="180"/>
      <c r="FD28" s="180"/>
      <c r="FE28" s="180"/>
      <c r="FF28" s="180"/>
      <c r="FG28" s="180"/>
      <c r="FH28" s="180"/>
      <c r="FI28" s="180"/>
      <c r="FJ28" s="189"/>
      <c r="FK28" s="189"/>
      <c r="FL28" s="189"/>
      <c r="FM28" s="191"/>
      <c r="FN28" s="188"/>
      <c r="FO28" s="188"/>
      <c r="FP28" s="188"/>
      <c r="FQ28" s="188">
        <v>0</v>
      </c>
      <c r="FR28" s="188">
        <v>0</v>
      </c>
      <c r="FS28" s="188">
        <v>0</v>
      </c>
      <c r="FT28" s="184">
        <v>0</v>
      </c>
      <c r="FU28" s="188">
        <v>0</v>
      </c>
      <c r="FV28" s="188">
        <v>0</v>
      </c>
      <c r="FW28" s="188">
        <v>0</v>
      </c>
      <c r="FX28" s="188">
        <v>0</v>
      </c>
      <c r="FY28" s="188">
        <v>0</v>
      </c>
      <c r="FZ28" s="188">
        <v>0</v>
      </c>
      <c r="GA28" s="188">
        <v>0</v>
      </c>
      <c r="GB28" s="188">
        <v>0</v>
      </c>
      <c r="GC28" s="188">
        <v>0</v>
      </c>
      <c r="GD28" s="188">
        <v>0</v>
      </c>
      <c r="GE28" s="188">
        <v>0</v>
      </c>
      <c r="GF28" s="188">
        <v>0</v>
      </c>
      <c r="GG28" s="188">
        <v>0</v>
      </c>
      <c r="GH28" s="188">
        <v>0</v>
      </c>
      <c r="GI28" s="188" t="s">
        <v>181</v>
      </c>
      <c r="GJ28" s="188">
        <v>0</v>
      </c>
      <c r="GK28" s="188">
        <v>0</v>
      </c>
      <c r="GL28" s="188">
        <v>0</v>
      </c>
      <c r="GM28" s="188">
        <v>0</v>
      </c>
      <c r="GN28" s="188">
        <v>0</v>
      </c>
    </row>
    <row r="29" spans="1:196" s="185" customFormat="1" x14ac:dyDescent="0.25">
      <c r="A29" s="179" t="s">
        <v>171</v>
      </c>
      <c r="B29" s="192">
        <v>2000.425</v>
      </c>
      <c r="C29" s="192">
        <v>1330.307</v>
      </c>
      <c r="D29" s="192">
        <v>1340.018</v>
      </c>
      <c r="E29" s="192">
        <v>1836.2950000000001</v>
      </c>
      <c r="F29" s="192">
        <v>571.93799999999999</v>
      </c>
      <c r="G29" s="192">
        <v>1505.654</v>
      </c>
      <c r="H29" s="192">
        <v>2173.058</v>
      </c>
      <c r="I29" s="192">
        <v>1538.9739999999999</v>
      </c>
      <c r="J29" s="192">
        <v>1389.23</v>
      </c>
      <c r="K29" s="192">
        <v>892.04</v>
      </c>
      <c r="L29" s="192">
        <v>1702.7270000000001</v>
      </c>
      <c r="M29" s="192">
        <v>2200.511</v>
      </c>
      <c r="N29" s="192">
        <v>1263.799</v>
      </c>
      <c r="O29" s="192">
        <v>1803.5530000000001</v>
      </c>
      <c r="P29" s="192">
        <v>2917.366</v>
      </c>
      <c r="Q29" s="192">
        <v>2333.02</v>
      </c>
      <c r="R29" s="192">
        <v>1999.356</v>
      </c>
      <c r="S29" s="192">
        <v>2740.2</v>
      </c>
      <c r="T29" s="192">
        <v>2504.0540000000001</v>
      </c>
      <c r="U29" s="192">
        <v>1850.873</v>
      </c>
      <c r="V29" s="192">
        <v>3023.221</v>
      </c>
      <c r="W29" s="192">
        <v>3007.723</v>
      </c>
      <c r="X29" s="192">
        <v>3201.1439999999998</v>
      </c>
      <c r="Y29" s="192">
        <v>3314.5239999999999</v>
      </c>
      <c r="Z29" s="192">
        <v>2170.91</v>
      </c>
      <c r="AA29" s="192">
        <v>1773.502</v>
      </c>
      <c r="AB29" s="192">
        <v>2034.76</v>
      </c>
      <c r="AC29" s="192">
        <v>1900.02</v>
      </c>
      <c r="AD29" s="192">
        <v>388.625</v>
      </c>
      <c r="AE29" s="192">
        <v>991.22</v>
      </c>
      <c r="AF29" s="192">
        <v>1044.5360000000001</v>
      </c>
      <c r="AG29" s="192">
        <v>1064.3779999999999</v>
      </c>
      <c r="AH29" s="192">
        <v>3825.66</v>
      </c>
      <c r="AI29" s="192">
        <v>3192.2020000000002</v>
      </c>
      <c r="AJ29" s="192">
        <v>4118.45</v>
      </c>
      <c r="AK29" s="192">
        <v>4965.0159999999996</v>
      </c>
      <c r="AL29" s="192">
        <v>3556.511</v>
      </c>
      <c r="AM29" s="192">
        <v>2752.002</v>
      </c>
      <c r="AN29" s="192">
        <v>2139.6979999999999</v>
      </c>
      <c r="AO29" s="192">
        <v>1582.721</v>
      </c>
      <c r="AP29" s="192">
        <v>1168.626</v>
      </c>
      <c r="AQ29" s="192">
        <v>876.95299999999997</v>
      </c>
      <c r="AR29" s="192">
        <v>922.23599999999999</v>
      </c>
      <c r="AS29" s="192">
        <v>1258.473</v>
      </c>
      <c r="AT29" s="192">
        <v>1324.2149999999999</v>
      </c>
      <c r="AU29" s="192">
        <v>1507.299</v>
      </c>
      <c r="AV29" s="192">
        <v>982.36400000000003</v>
      </c>
      <c r="AW29" s="192">
        <v>959.26700000000005</v>
      </c>
      <c r="AX29" s="192">
        <v>1448.605</v>
      </c>
      <c r="AY29" s="192">
        <v>389.74599999999998</v>
      </c>
      <c r="AZ29" s="192">
        <v>974.85</v>
      </c>
      <c r="BA29" s="192">
        <v>756.99300000000005</v>
      </c>
      <c r="BB29" s="192">
        <v>935.45</v>
      </c>
      <c r="BC29" s="192">
        <v>1141.1600000000001</v>
      </c>
      <c r="BD29" s="192">
        <v>855.67200000000003</v>
      </c>
      <c r="BE29" s="192">
        <v>617.50300000000004</v>
      </c>
      <c r="BF29" s="192">
        <v>504.52</v>
      </c>
      <c r="BG29" s="192">
        <v>1947.95</v>
      </c>
      <c r="BH29" s="192">
        <v>1065.5</v>
      </c>
      <c r="BI29" s="192">
        <v>733.08799999999997</v>
      </c>
      <c r="BJ29" s="192">
        <v>1020.83</v>
      </c>
      <c r="BK29" s="192">
        <v>936.43799999999999</v>
      </c>
      <c r="BL29" s="192">
        <v>297.68200000000002</v>
      </c>
      <c r="BM29" s="192">
        <v>976.91700000000003</v>
      </c>
      <c r="BN29" s="192">
        <v>72.400000000000006</v>
      </c>
      <c r="BO29" s="192">
        <v>459.73</v>
      </c>
      <c r="BP29" s="192">
        <v>453.68799999999999</v>
      </c>
      <c r="BQ29" s="192">
        <v>843.85199999999998</v>
      </c>
      <c r="BR29" s="192">
        <v>335.34</v>
      </c>
      <c r="BS29" s="192">
        <v>1138.3510000000001</v>
      </c>
      <c r="BT29" s="192">
        <v>998.40000000000009</v>
      </c>
      <c r="BU29" s="192">
        <v>465.548</v>
      </c>
      <c r="BV29" s="192">
        <v>1782.867</v>
      </c>
      <c r="BW29" s="192">
        <v>747.16200000000003</v>
      </c>
      <c r="BX29" s="192">
        <v>1392.2860000000001</v>
      </c>
      <c r="BY29" s="192">
        <v>361.81</v>
      </c>
      <c r="BZ29" s="192">
        <v>786.45399999999995</v>
      </c>
      <c r="CA29" s="192">
        <v>514.24400000000003</v>
      </c>
      <c r="CB29" s="192">
        <v>1373.673</v>
      </c>
      <c r="CC29" s="192">
        <v>617.64200000000005</v>
      </c>
      <c r="CD29" s="192">
        <v>673.25800000000004</v>
      </c>
      <c r="CE29" s="192">
        <v>963.08500000000004</v>
      </c>
      <c r="CF29" s="192">
        <v>446.29899999999998</v>
      </c>
      <c r="CG29" s="192">
        <v>481.65100000000001</v>
      </c>
      <c r="CH29" s="192">
        <v>675.06100000000004</v>
      </c>
      <c r="CI29" s="192">
        <v>584.51400000000001</v>
      </c>
      <c r="CJ29" s="192">
        <v>190.86500000000001</v>
      </c>
      <c r="CK29" s="192">
        <v>74.125</v>
      </c>
      <c r="CL29" s="192">
        <v>144.31</v>
      </c>
      <c r="CM29" s="192">
        <v>228.54</v>
      </c>
      <c r="CN29" s="192">
        <v>251.41800000000001</v>
      </c>
      <c r="CO29" s="192">
        <v>162.065</v>
      </c>
      <c r="CP29" s="192">
        <v>61.03</v>
      </c>
      <c r="CQ29" s="192">
        <v>78.108999999999995</v>
      </c>
      <c r="CR29" s="192">
        <v>201.34299999999999</v>
      </c>
      <c r="CS29" s="192">
        <v>85.88</v>
      </c>
      <c r="CT29" s="192">
        <v>117.77500000000001</v>
      </c>
      <c r="CU29" s="192">
        <v>106.64100000000001</v>
      </c>
      <c r="CV29" s="192">
        <v>51.281999999999996</v>
      </c>
      <c r="CW29" s="192">
        <v>26.55</v>
      </c>
      <c r="CX29" s="192">
        <v>101.75</v>
      </c>
      <c r="CY29" s="192">
        <v>119.82599999999999</v>
      </c>
      <c r="CZ29" s="180">
        <v>59.7</v>
      </c>
      <c r="DA29" s="180">
        <v>157.06299999999999</v>
      </c>
      <c r="DB29" s="180">
        <v>58.744999999999997</v>
      </c>
      <c r="DC29" s="180">
        <v>54.62</v>
      </c>
      <c r="DD29" s="180">
        <v>42.716000000000001</v>
      </c>
      <c r="DE29" s="180">
        <v>267.178</v>
      </c>
      <c r="DF29" s="180">
        <v>118.65</v>
      </c>
      <c r="DG29" s="180">
        <v>131.054</v>
      </c>
      <c r="DH29" s="180">
        <v>353.8</v>
      </c>
      <c r="DI29" s="180">
        <v>1094.211</v>
      </c>
      <c r="DJ29" s="180">
        <v>777.10400000000004</v>
      </c>
      <c r="DK29" s="180">
        <v>827.16</v>
      </c>
      <c r="DL29" s="180">
        <v>960.94299999999998</v>
      </c>
      <c r="DM29" s="180">
        <v>123.375</v>
      </c>
      <c r="DN29" s="180">
        <v>36.11</v>
      </c>
      <c r="DO29" s="180">
        <v>70.72</v>
      </c>
      <c r="DP29" s="180">
        <v>1167.9000000000001</v>
      </c>
      <c r="DQ29" s="180">
        <v>228.00899999999999</v>
      </c>
      <c r="DR29" s="180">
        <v>25.26</v>
      </c>
      <c r="DS29" s="180">
        <v>35.28</v>
      </c>
      <c r="DT29" s="180">
        <v>560.54300000000001</v>
      </c>
      <c r="DU29" s="180">
        <v>1166.4449999999999</v>
      </c>
      <c r="DV29" s="180">
        <v>1277.7190000000001</v>
      </c>
      <c r="DW29" s="180">
        <v>1267.5350000000001</v>
      </c>
      <c r="DX29" s="180">
        <v>938.01400000000001</v>
      </c>
      <c r="DY29" s="180">
        <v>50.03</v>
      </c>
      <c r="DZ29" s="180">
        <v>1006.325</v>
      </c>
      <c r="EA29" s="180">
        <v>23.19</v>
      </c>
      <c r="EB29" s="180">
        <v>229.8</v>
      </c>
      <c r="EC29" s="180">
        <v>457.5</v>
      </c>
      <c r="ED29" s="180">
        <v>67.284999999999997</v>
      </c>
      <c r="EE29" s="180">
        <v>25.01</v>
      </c>
      <c r="EF29" s="180">
        <v>801.39599999999996</v>
      </c>
      <c r="EG29" s="180">
        <v>43.769999999999996</v>
      </c>
      <c r="EH29" s="180">
        <v>7.1</v>
      </c>
      <c r="EI29" s="180">
        <v>96.89</v>
      </c>
      <c r="EJ29" s="180">
        <v>13.204000000000001</v>
      </c>
      <c r="EK29" s="180">
        <v>406.72699999999998</v>
      </c>
      <c r="EL29" s="180">
        <v>20.61</v>
      </c>
      <c r="EM29" s="180">
        <v>14.93</v>
      </c>
      <c r="EN29" s="180">
        <v>2.86</v>
      </c>
      <c r="EO29" s="180">
        <v>980.91</v>
      </c>
      <c r="EP29" s="180">
        <v>69.337000000000003</v>
      </c>
      <c r="EQ29" s="180">
        <v>560.20000000000005</v>
      </c>
      <c r="ER29" s="180">
        <v>1521.16</v>
      </c>
      <c r="ES29" s="180">
        <v>5847.107</v>
      </c>
      <c r="ET29" s="180">
        <v>1432.8789999999999</v>
      </c>
      <c r="EU29" s="180">
        <v>210.53100000000001</v>
      </c>
      <c r="EV29" s="180">
        <v>1232.1510000000001</v>
      </c>
      <c r="EW29" s="180">
        <v>332.69400000000002</v>
      </c>
      <c r="EX29" s="180">
        <v>12.5</v>
      </c>
      <c r="EY29" s="180">
        <v>66.33</v>
      </c>
      <c r="EZ29" s="180">
        <v>20.774999999999999</v>
      </c>
      <c r="FA29" s="180">
        <v>513.29300000000001</v>
      </c>
      <c r="FB29" s="180">
        <v>557.37199999999996</v>
      </c>
      <c r="FC29" s="180">
        <v>486.07600000000002</v>
      </c>
      <c r="FD29" s="181">
        <v>891.22</v>
      </c>
      <c r="FE29" s="181">
        <v>165.04599999999999</v>
      </c>
      <c r="FF29" s="181">
        <v>1939.0609999999999</v>
      </c>
      <c r="FG29" s="181">
        <v>580.47799999999995</v>
      </c>
      <c r="FH29" s="181">
        <v>1138.576</v>
      </c>
      <c r="FI29" s="181">
        <v>105.3</v>
      </c>
      <c r="FJ29" s="184">
        <v>28.75</v>
      </c>
      <c r="FK29" s="184">
        <v>16.5</v>
      </c>
      <c r="FL29" s="194">
        <v>205.18</v>
      </c>
      <c r="FM29" s="194">
        <f>SUM(FM30:FM32)</f>
        <v>171.596</v>
      </c>
      <c r="FN29" s="184">
        <f>FN30+FN31+FN32</f>
        <v>4.42</v>
      </c>
      <c r="FO29" s="184">
        <v>29.524999999999999</v>
      </c>
      <c r="FP29" s="184">
        <f>FP30+FP31+FP32</f>
        <v>39.200000000000003</v>
      </c>
      <c r="FQ29" s="184">
        <v>60.17</v>
      </c>
      <c r="FR29" s="184">
        <v>14.86</v>
      </c>
      <c r="FS29" s="184">
        <v>113.95</v>
      </c>
      <c r="FT29" s="184">
        <v>0</v>
      </c>
      <c r="FU29" s="184">
        <v>14.4</v>
      </c>
      <c r="FV29" s="184">
        <v>16.45</v>
      </c>
      <c r="FW29" s="184">
        <v>93.4</v>
      </c>
      <c r="FX29" s="184">
        <v>37.1</v>
      </c>
      <c r="FY29" s="184">
        <v>10.493</v>
      </c>
      <c r="FZ29" s="184">
        <v>6.8</v>
      </c>
      <c r="GA29" s="184">
        <v>2.5</v>
      </c>
      <c r="GB29" s="184">
        <v>154.46</v>
      </c>
      <c r="GC29" s="184">
        <v>0.85</v>
      </c>
      <c r="GD29" s="184">
        <v>0</v>
      </c>
      <c r="GE29" s="184">
        <v>10.717000000000001</v>
      </c>
      <c r="GF29" s="184">
        <v>0</v>
      </c>
      <c r="GG29" s="184">
        <v>7</v>
      </c>
      <c r="GH29" s="184">
        <v>0</v>
      </c>
      <c r="GI29" s="184">
        <v>27</v>
      </c>
      <c r="GJ29" s="184">
        <v>18</v>
      </c>
      <c r="GK29" s="184">
        <v>4.07</v>
      </c>
      <c r="GL29" s="184">
        <v>0</v>
      </c>
      <c r="GM29" s="184">
        <v>0</v>
      </c>
      <c r="GN29" s="184">
        <v>0</v>
      </c>
    </row>
    <row r="30" spans="1:196" s="185" customFormat="1" ht="15.75" customHeight="1" x14ac:dyDescent="0.25">
      <c r="A30" s="186" t="s">
        <v>125</v>
      </c>
      <c r="B30" s="180"/>
      <c r="C30" s="180"/>
      <c r="D30" s="180"/>
      <c r="E30" s="180"/>
      <c r="F30" s="180"/>
      <c r="G30" s="180"/>
      <c r="H30" s="180"/>
      <c r="I30" s="180"/>
      <c r="J30" s="180"/>
      <c r="K30" s="180"/>
      <c r="L30" s="180"/>
      <c r="M30" s="180"/>
      <c r="N30" s="180"/>
      <c r="O30" s="180"/>
      <c r="P30" s="180"/>
      <c r="Q30" s="180"/>
      <c r="R30" s="180"/>
      <c r="S30" s="180"/>
      <c r="T30" s="180"/>
      <c r="U30" s="180"/>
      <c r="V30" s="180"/>
      <c r="W30" s="180"/>
      <c r="X30" s="180"/>
      <c r="Y30" s="180"/>
      <c r="Z30" s="180"/>
      <c r="AA30" s="180"/>
      <c r="AB30" s="180"/>
      <c r="AC30" s="180"/>
      <c r="AD30" s="180"/>
      <c r="AE30" s="180"/>
      <c r="AF30" s="180"/>
      <c r="AG30" s="180"/>
      <c r="AH30" s="180"/>
      <c r="AI30" s="180"/>
      <c r="AJ30" s="180"/>
      <c r="AK30" s="180"/>
      <c r="AL30" s="180"/>
      <c r="AM30" s="180"/>
      <c r="AN30" s="180"/>
      <c r="AO30" s="180" t="e">
        <v>#DIV/0!</v>
      </c>
      <c r="AP30" s="180"/>
      <c r="AQ30" s="180"/>
      <c r="AR30" s="180"/>
      <c r="AS30" s="180"/>
      <c r="AT30" s="180"/>
      <c r="AU30" s="180"/>
      <c r="AV30" s="180"/>
      <c r="AW30" s="180"/>
      <c r="AX30" s="180"/>
      <c r="AY30" s="180"/>
      <c r="AZ30" s="180"/>
      <c r="BA30" s="180"/>
      <c r="BB30" s="180"/>
      <c r="BC30" s="180"/>
      <c r="BD30" s="180"/>
      <c r="BE30" s="180"/>
      <c r="BF30" s="180"/>
      <c r="BG30" s="180"/>
      <c r="BH30" s="180"/>
      <c r="BI30" s="180"/>
      <c r="BJ30" s="180"/>
      <c r="BK30" s="180"/>
      <c r="BL30" s="180"/>
      <c r="BM30" s="180"/>
      <c r="BN30" s="180"/>
      <c r="BO30" s="180"/>
      <c r="BP30" s="180"/>
      <c r="BQ30" s="180"/>
      <c r="BR30" s="180"/>
      <c r="BS30" s="180"/>
      <c r="BT30" s="180"/>
      <c r="BU30" s="180"/>
      <c r="BV30" s="180"/>
      <c r="BW30" s="180"/>
      <c r="BX30" s="180"/>
      <c r="BY30" s="180"/>
      <c r="BZ30" s="180"/>
      <c r="CA30" s="180"/>
      <c r="CB30" s="180"/>
      <c r="CC30" s="180"/>
      <c r="CD30" s="180"/>
      <c r="CE30" s="180"/>
      <c r="CF30" s="180"/>
      <c r="CG30" s="180"/>
      <c r="CH30" s="180"/>
      <c r="CI30" s="180"/>
      <c r="CJ30" s="180"/>
      <c r="CK30" s="180"/>
      <c r="CL30" s="180"/>
      <c r="CM30" s="180"/>
      <c r="CN30" s="180"/>
      <c r="CO30" s="180"/>
      <c r="CP30" s="180"/>
      <c r="CQ30" s="180"/>
      <c r="CR30" s="180"/>
      <c r="CS30" s="180"/>
      <c r="CT30" s="180"/>
      <c r="CU30" s="180"/>
      <c r="CV30" s="180"/>
      <c r="CW30" s="180"/>
      <c r="CX30" s="180"/>
      <c r="CY30" s="180"/>
      <c r="CZ30" s="180"/>
      <c r="DA30" s="180"/>
      <c r="DB30" s="180"/>
      <c r="DC30" s="180"/>
      <c r="DD30" s="180"/>
      <c r="DE30" s="180"/>
      <c r="DF30" s="180"/>
      <c r="DG30" s="180"/>
      <c r="DH30" s="180"/>
      <c r="DI30" s="180"/>
      <c r="DJ30" s="180"/>
      <c r="DK30" s="180"/>
      <c r="DL30" s="180"/>
      <c r="DM30" s="180"/>
      <c r="DN30" s="180"/>
      <c r="DO30" s="180"/>
      <c r="DP30" s="180"/>
      <c r="DQ30" s="180"/>
      <c r="DR30" s="180"/>
      <c r="DS30" s="180"/>
      <c r="DT30" s="180"/>
      <c r="DU30" s="180"/>
      <c r="DV30" s="180"/>
      <c r="DW30" s="180"/>
      <c r="DX30" s="180"/>
      <c r="DY30" s="180"/>
      <c r="DZ30" s="180"/>
      <c r="EA30" s="180"/>
      <c r="EB30" s="180"/>
      <c r="EC30" s="180"/>
      <c r="ED30" s="180"/>
      <c r="EE30" s="180"/>
      <c r="EF30" s="180"/>
      <c r="EG30" s="180"/>
      <c r="EH30" s="180"/>
      <c r="EI30" s="180"/>
      <c r="EJ30" s="180"/>
      <c r="EK30" s="180"/>
      <c r="EL30" s="180">
        <v>0</v>
      </c>
      <c r="EM30" s="180"/>
      <c r="EN30" s="180"/>
      <c r="EO30" s="180"/>
      <c r="EP30" s="180">
        <v>0</v>
      </c>
      <c r="EQ30" s="180">
        <v>0</v>
      </c>
      <c r="ER30" s="180">
        <v>0</v>
      </c>
      <c r="ES30" s="180"/>
      <c r="ET30" s="180"/>
      <c r="EU30" s="180"/>
      <c r="EV30" s="180"/>
      <c r="EW30" s="180"/>
      <c r="EX30" s="180"/>
      <c r="EY30" s="180"/>
      <c r="EZ30" s="180"/>
      <c r="FA30" s="180"/>
      <c r="FB30" s="180"/>
      <c r="FC30" s="180"/>
      <c r="FD30" s="180"/>
      <c r="FE30" s="180"/>
      <c r="FF30" s="180"/>
      <c r="FG30" s="180"/>
      <c r="FH30" s="180"/>
      <c r="FI30" s="180"/>
      <c r="FJ30" s="188"/>
      <c r="FK30" s="188"/>
      <c r="FL30" s="188"/>
      <c r="FM30" s="188"/>
      <c r="FN30" s="198"/>
      <c r="FO30" s="198"/>
      <c r="FP30" s="193"/>
      <c r="FQ30" s="193"/>
      <c r="FR30" s="188">
        <v>0</v>
      </c>
      <c r="FS30" s="188"/>
      <c r="FT30" s="188">
        <v>0</v>
      </c>
      <c r="FU30" s="188">
        <v>0</v>
      </c>
      <c r="FV30" s="188">
        <v>0</v>
      </c>
      <c r="FW30" s="188">
        <v>0</v>
      </c>
      <c r="FX30" s="188">
        <v>0</v>
      </c>
      <c r="FY30" s="188">
        <v>0</v>
      </c>
      <c r="FZ30" s="188">
        <v>0</v>
      </c>
      <c r="GA30" s="188">
        <v>0</v>
      </c>
      <c r="GB30" s="188">
        <v>0</v>
      </c>
      <c r="GC30" s="188">
        <v>0</v>
      </c>
      <c r="GD30" s="188">
        <v>0</v>
      </c>
      <c r="GE30" s="188">
        <v>0</v>
      </c>
      <c r="GF30" s="188">
        <v>0</v>
      </c>
      <c r="GG30" s="188">
        <v>0</v>
      </c>
      <c r="GH30" s="188">
        <v>0</v>
      </c>
      <c r="GI30" s="188" t="s">
        <v>181</v>
      </c>
      <c r="GJ30" s="188">
        <v>0</v>
      </c>
      <c r="GK30" s="188">
        <v>0</v>
      </c>
      <c r="GL30" s="188">
        <v>0</v>
      </c>
      <c r="GM30" s="188">
        <v>0</v>
      </c>
      <c r="GN30" s="188">
        <v>0</v>
      </c>
    </row>
    <row r="31" spans="1:196" s="185" customFormat="1" x14ac:dyDescent="0.25">
      <c r="A31" s="186" t="s">
        <v>123</v>
      </c>
      <c r="B31" s="187" t="s">
        <v>9</v>
      </c>
      <c r="C31" s="187" t="s">
        <v>9</v>
      </c>
      <c r="D31" s="187" t="s">
        <v>9</v>
      </c>
      <c r="E31" s="187" t="s">
        <v>9</v>
      </c>
      <c r="F31" s="187" t="s">
        <v>9</v>
      </c>
      <c r="G31" s="187" t="s">
        <v>9</v>
      </c>
      <c r="H31" s="187" t="s">
        <v>9</v>
      </c>
      <c r="I31" s="187" t="s">
        <v>9</v>
      </c>
      <c r="J31" s="187" t="s">
        <v>9</v>
      </c>
      <c r="K31" s="187" t="s">
        <v>9</v>
      </c>
      <c r="L31" s="187" t="s">
        <v>9</v>
      </c>
      <c r="M31" s="187" t="s">
        <v>9</v>
      </c>
      <c r="N31" s="187" t="s">
        <v>9</v>
      </c>
      <c r="O31" s="187" t="s">
        <v>9</v>
      </c>
      <c r="P31" s="187" t="s">
        <v>9</v>
      </c>
      <c r="Q31" s="187" t="s">
        <v>9</v>
      </c>
      <c r="R31" s="187" t="s">
        <v>9</v>
      </c>
      <c r="S31" s="187" t="s">
        <v>9</v>
      </c>
      <c r="T31" s="187" t="s">
        <v>9</v>
      </c>
      <c r="U31" s="187" t="s">
        <v>9</v>
      </c>
      <c r="V31" s="187" t="s">
        <v>9</v>
      </c>
      <c r="W31" s="187" t="s">
        <v>9</v>
      </c>
      <c r="X31" s="187" t="s">
        <v>9</v>
      </c>
      <c r="Y31" s="187" t="s">
        <v>9</v>
      </c>
      <c r="Z31" s="187">
        <v>197.51</v>
      </c>
      <c r="AA31" s="187" t="s">
        <v>9</v>
      </c>
      <c r="AB31" s="187" t="s">
        <v>9</v>
      </c>
      <c r="AC31" s="187" t="s">
        <v>9</v>
      </c>
      <c r="AD31" s="187" t="s">
        <v>9</v>
      </c>
      <c r="AE31" s="187" t="s">
        <v>9</v>
      </c>
      <c r="AF31" s="187" t="s">
        <v>9</v>
      </c>
      <c r="AG31" s="187" t="s">
        <v>9</v>
      </c>
      <c r="AH31" s="187" t="s">
        <v>9</v>
      </c>
      <c r="AI31" s="187" t="s">
        <v>9</v>
      </c>
      <c r="AJ31" s="187" t="s">
        <v>9</v>
      </c>
      <c r="AK31" s="187" t="s">
        <v>9</v>
      </c>
      <c r="AL31" s="187">
        <v>0</v>
      </c>
      <c r="AM31" s="187">
        <v>0</v>
      </c>
      <c r="AN31" s="187" t="s">
        <v>9</v>
      </c>
      <c r="AO31" s="187">
        <v>0</v>
      </c>
      <c r="AP31" s="187">
        <v>0</v>
      </c>
      <c r="AQ31" s="187">
        <v>0</v>
      </c>
      <c r="AR31" s="187">
        <v>0</v>
      </c>
      <c r="AS31" s="187" t="s">
        <v>9</v>
      </c>
      <c r="AT31" s="187" t="s">
        <v>9</v>
      </c>
      <c r="AU31" s="187" t="s">
        <v>9</v>
      </c>
      <c r="AV31" s="187" t="s">
        <v>9</v>
      </c>
      <c r="AW31" s="187" t="s">
        <v>9</v>
      </c>
      <c r="AX31" s="187" t="s">
        <v>9</v>
      </c>
      <c r="AY31" s="187" t="s">
        <v>9</v>
      </c>
      <c r="AZ31" s="187" t="s">
        <v>9</v>
      </c>
      <c r="BA31" s="187" t="s">
        <v>9</v>
      </c>
      <c r="BB31" s="187" t="s">
        <v>9</v>
      </c>
      <c r="BC31" s="187" t="s">
        <v>9</v>
      </c>
      <c r="BD31" s="187" t="s">
        <v>9</v>
      </c>
      <c r="BE31" s="187" t="s">
        <v>9</v>
      </c>
      <c r="BF31" s="187" t="s">
        <v>9</v>
      </c>
      <c r="BG31" s="187" t="s">
        <v>9</v>
      </c>
      <c r="BH31" s="187" t="s">
        <v>9</v>
      </c>
      <c r="BI31" s="187" t="s">
        <v>9</v>
      </c>
      <c r="BJ31" s="187" t="s">
        <v>9</v>
      </c>
      <c r="BK31" s="187">
        <v>0</v>
      </c>
      <c r="BL31" s="187">
        <v>0</v>
      </c>
      <c r="BM31" s="187">
        <v>0</v>
      </c>
      <c r="BN31" s="187" t="s">
        <v>9</v>
      </c>
      <c r="BO31" s="187" t="s">
        <v>9</v>
      </c>
      <c r="BP31" s="187">
        <v>0</v>
      </c>
      <c r="BQ31" s="187" t="s">
        <v>9</v>
      </c>
      <c r="BR31" s="187" t="s">
        <v>9</v>
      </c>
      <c r="BS31" s="187">
        <v>0</v>
      </c>
      <c r="BT31" s="187"/>
      <c r="BU31" s="187"/>
      <c r="BV31" s="187">
        <v>0</v>
      </c>
      <c r="BW31" s="187">
        <v>0</v>
      </c>
      <c r="BX31" s="187">
        <v>0</v>
      </c>
      <c r="BY31" s="187">
        <v>0</v>
      </c>
      <c r="BZ31" s="187">
        <v>0</v>
      </c>
      <c r="CA31" s="187">
        <v>0</v>
      </c>
      <c r="CB31" s="187">
        <v>0</v>
      </c>
      <c r="CC31" s="187" t="s">
        <v>9</v>
      </c>
      <c r="CD31" s="187">
        <v>0</v>
      </c>
      <c r="CE31" s="187">
        <v>0</v>
      </c>
      <c r="CF31" s="187">
        <v>0</v>
      </c>
      <c r="CG31" s="187">
        <v>0</v>
      </c>
      <c r="CH31" s="187">
        <v>0</v>
      </c>
      <c r="CI31" s="187">
        <v>0</v>
      </c>
      <c r="CJ31" s="187">
        <v>0</v>
      </c>
      <c r="CK31" s="187">
        <v>0</v>
      </c>
      <c r="CL31" s="187">
        <v>0</v>
      </c>
      <c r="CM31" s="187">
        <v>0</v>
      </c>
      <c r="CN31" s="187">
        <v>0</v>
      </c>
      <c r="CO31" s="187">
        <v>0</v>
      </c>
      <c r="CP31" s="187">
        <v>0</v>
      </c>
      <c r="CQ31" s="187">
        <v>0</v>
      </c>
      <c r="CR31" s="187">
        <v>0</v>
      </c>
      <c r="CS31" s="187">
        <v>0</v>
      </c>
      <c r="CT31" s="187">
        <v>0</v>
      </c>
      <c r="CU31" s="187">
        <v>0</v>
      </c>
      <c r="CV31" s="187">
        <v>0</v>
      </c>
      <c r="CW31" s="187">
        <v>0</v>
      </c>
      <c r="CX31" s="187">
        <v>0</v>
      </c>
      <c r="CY31" s="187">
        <v>0</v>
      </c>
      <c r="CZ31" s="180">
        <v>0</v>
      </c>
      <c r="DA31" s="180">
        <v>0</v>
      </c>
      <c r="DB31" s="180">
        <v>0</v>
      </c>
      <c r="DC31" s="180">
        <v>0</v>
      </c>
      <c r="DD31" s="180">
        <v>0</v>
      </c>
      <c r="DE31" s="180">
        <v>0</v>
      </c>
      <c r="DF31" s="180">
        <v>0</v>
      </c>
      <c r="DG31" s="180">
        <v>0</v>
      </c>
      <c r="DH31" s="180">
        <v>0</v>
      </c>
      <c r="DI31" s="180">
        <v>0</v>
      </c>
      <c r="DJ31" s="180">
        <v>0</v>
      </c>
      <c r="DK31" s="180">
        <v>0</v>
      </c>
      <c r="DL31" s="180">
        <v>0</v>
      </c>
      <c r="DM31" s="180">
        <v>0</v>
      </c>
      <c r="DN31" s="180">
        <v>0</v>
      </c>
      <c r="DO31" s="180">
        <v>0</v>
      </c>
      <c r="DP31" s="180">
        <v>0</v>
      </c>
      <c r="DQ31" s="180">
        <v>0</v>
      </c>
      <c r="DR31" s="180">
        <v>0</v>
      </c>
      <c r="DS31" s="180">
        <v>0</v>
      </c>
      <c r="DT31" s="180">
        <v>0</v>
      </c>
      <c r="DU31" s="180"/>
      <c r="DV31" s="180"/>
      <c r="DW31" s="180"/>
      <c r="DX31" s="180"/>
      <c r="DY31" s="180"/>
      <c r="DZ31" s="180"/>
      <c r="EA31" s="180">
        <v>0</v>
      </c>
      <c r="EB31" s="180">
        <v>0</v>
      </c>
      <c r="EC31" s="180">
        <v>0</v>
      </c>
      <c r="ED31" s="180">
        <v>0</v>
      </c>
      <c r="EE31" s="180">
        <v>0</v>
      </c>
      <c r="EF31" s="180">
        <v>0</v>
      </c>
      <c r="EG31" s="180">
        <v>0</v>
      </c>
      <c r="EH31" s="180">
        <v>0</v>
      </c>
      <c r="EI31" s="180">
        <v>0</v>
      </c>
      <c r="EJ31" s="180">
        <v>0</v>
      </c>
      <c r="EK31" s="180">
        <v>0</v>
      </c>
      <c r="EL31" s="180">
        <v>0</v>
      </c>
      <c r="EM31" s="180">
        <v>0</v>
      </c>
      <c r="EN31" s="180"/>
      <c r="EO31" s="180">
        <v>0</v>
      </c>
      <c r="EP31" s="180">
        <v>69.337000000000003</v>
      </c>
      <c r="EQ31" s="180">
        <v>0</v>
      </c>
      <c r="ER31" s="180">
        <v>0</v>
      </c>
      <c r="ES31" s="180"/>
      <c r="ET31" s="180"/>
      <c r="EU31" s="180"/>
      <c r="EV31" s="180"/>
      <c r="EW31" s="180"/>
      <c r="EX31" s="180"/>
      <c r="EY31" s="180"/>
      <c r="EZ31" s="180"/>
      <c r="FA31" s="180"/>
      <c r="FB31" s="180"/>
      <c r="FC31" s="180"/>
      <c r="FD31" s="180"/>
      <c r="FE31" s="180"/>
      <c r="FF31" s="180"/>
      <c r="FG31" s="180"/>
      <c r="FH31" s="180"/>
      <c r="FI31" s="180"/>
      <c r="FJ31" s="188"/>
      <c r="FK31" s="188"/>
      <c r="FL31" s="188"/>
      <c r="FM31" s="188"/>
      <c r="FN31" s="184"/>
      <c r="FO31" s="184"/>
      <c r="FP31" s="188">
        <v>0</v>
      </c>
      <c r="FQ31" s="188"/>
      <c r="FR31" s="188">
        <v>0</v>
      </c>
      <c r="FS31" s="188">
        <v>0</v>
      </c>
      <c r="FT31" s="188">
        <v>0</v>
      </c>
      <c r="FU31" s="188">
        <v>0</v>
      </c>
      <c r="FV31" s="188">
        <v>0</v>
      </c>
      <c r="FW31" s="188">
        <v>0</v>
      </c>
      <c r="FX31" s="188">
        <v>0</v>
      </c>
      <c r="FY31" s="188">
        <v>0</v>
      </c>
      <c r="FZ31" s="188">
        <v>0</v>
      </c>
      <c r="GA31" s="188">
        <v>0</v>
      </c>
      <c r="GB31" s="188">
        <v>0</v>
      </c>
      <c r="GC31" s="188">
        <v>0</v>
      </c>
      <c r="GD31" s="188">
        <v>0</v>
      </c>
      <c r="GE31" s="188">
        <v>0</v>
      </c>
      <c r="GF31" s="188">
        <v>0</v>
      </c>
      <c r="GG31" s="188">
        <v>0</v>
      </c>
      <c r="GH31" s="188">
        <v>0</v>
      </c>
      <c r="GI31" s="188" t="s">
        <v>181</v>
      </c>
      <c r="GJ31" s="188">
        <v>0</v>
      </c>
      <c r="GK31" s="188">
        <v>0</v>
      </c>
      <c r="GL31" s="188">
        <v>0</v>
      </c>
      <c r="GM31" s="188">
        <v>0</v>
      </c>
      <c r="GN31" s="188">
        <v>0</v>
      </c>
    </row>
    <row r="32" spans="1:196" s="185" customFormat="1" x14ac:dyDescent="0.25">
      <c r="A32" s="186" t="s">
        <v>124</v>
      </c>
      <c r="B32" s="187">
        <v>2000.425</v>
      </c>
      <c r="C32" s="187">
        <v>1330.307</v>
      </c>
      <c r="D32" s="187">
        <v>1340.018</v>
      </c>
      <c r="E32" s="187">
        <v>1836.2950000000001</v>
      </c>
      <c r="F32" s="187">
        <v>571.93799999999999</v>
      </c>
      <c r="G32" s="187">
        <v>1505.654</v>
      </c>
      <c r="H32" s="187">
        <v>2173.058</v>
      </c>
      <c r="I32" s="187">
        <v>1538.9739999999999</v>
      </c>
      <c r="J32" s="187">
        <v>1389.23</v>
      </c>
      <c r="K32" s="187">
        <v>892.04</v>
      </c>
      <c r="L32" s="187">
        <v>1702.7270000000001</v>
      </c>
      <c r="M32" s="187">
        <v>2200.511</v>
      </c>
      <c r="N32" s="187">
        <v>1263.799</v>
      </c>
      <c r="O32" s="187">
        <v>1803.5530000000001</v>
      </c>
      <c r="P32" s="187">
        <v>2917.366</v>
      </c>
      <c r="Q32" s="187">
        <v>2333.02</v>
      </c>
      <c r="R32" s="187">
        <v>1999.356</v>
      </c>
      <c r="S32" s="187">
        <v>2740.2</v>
      </c>
      <c r="T32" s="187">
        <v>2504.0540000000001</v>
      </c>
      <c r="U32" s="187">
        <v>1850.873</v>
      </c>
      <c r="V32" s="187">
        <v>3023.221</v>
      </c>
      <c r="W32" s="187">
        <v>3007.723</v>
      </c>
      <c r="X32" s="187">
        <v>3201.1439999999998</v>
      </c>
      <c r="Y32" s="187">
        <v>3314.5239999999999</v>
      </c>
      <c r="Z32" s="187">
        <v>1973.4</v>
      </c>
      <c r="AA32" s="187">
        <v>1773.502</v>
      </c>
      <c r="AB32" s="187">
        <v>2034.76</v>
      </c>
      <c r="AC32" s="187">
        <v>1900.02</v>
      </c>
      <c r="AD32" s="187">
        <v>388.625</v>
      </c>
      <c r="AE32" s="187">
        <v>991.22</v>
      </c>
      <c r="AF32" s="187">
        <v>1044.5360000000001</v>
      </c>
      <c r="AG32" s="187">
        <v>1064.3779999999999</v>
      </c>
      <c r="AH32" s="187">
        <v>3825.66</v>
      </c>
      <c r="AI32" s="187">
        <v>3192.2020000000002</v>
      </c>
      <c r="AJ32" s="187">
        <v>4118.45</v>
      </c>
      <c r="AK32" s="187">
        <v>4965.0159999999996</v>
      </c>
      <c r="AL32" s="187">
        <v>3556.511</v>
      </c>
      <c r="AM32" s="187">
        <v>2752.002</v>
      </c>
      <c r="AN32" s="187">
        <v>2139.6979999999999</v>
      </c>
      <c r="AO32" s="187">
        <v>1582.721</v>
      </c>
      <c r="AP32" s="187">
        <v>1168.626</v>
      </c>
      <c r="AQ32" s="187">
        <v>876.95299999999997</v>
      </c>
      <c r="AR32" s="187">
        <v>922.23599999999999</v>
      </c>
      <c r="AS32" s="187">
        <v>1258.473</v>
      </c>
      <c r="AT32" s="187">
        <v>1324.2149999999999</v>
      </c>
      <c r="AU32" s="187">
        <v>1507.299</v>
      </c>
      <c r="AV32" s="187">
        <v>982.36400000000003</v>
      </c>
      <c r="AW32" s="187">
        <v>959.26700000000005</v>
      </c>
      <c r="AX32" s="187">
        <v>1448.605</v>
      </c>
      <c r="AY32" s="187">
        <v>389.74599999999998</v>
      </c>
      <c r="AZ32" s="187">
        <v>974.85</v>
      </c>
      <c r="BA32" s="187">
        <v>756.99300000000005</v>
      </c>
      <c r="BB32" s="187">
        <v>935.45</v>
      </c>
      <c r="BC32" s="187">
        <v>1141.1600000000001</v>
      </c>
      <c r="BD32" s="187">
        <v>855.67200000000003</v>
      </c>
      <c r="BE32" s="187">
        <v>617.50300000000004</v>
      </c>
      <c r="BF32" s="187">
        <v>504.52</v>
      </c>
      <c r="BG32" s="187">
        <v>1947.95</v>
      </c>
      <c r="BH32" s="187">
        <v>1065.5</v>
      </c>
      <c r="BI32" s="187">
        <v>733.08799999999997</v>
      </c>
      <c r="BJ32" s="187">
        <v>1020.83</v>
      </c>
      <c r="BK32" s="187">
        <v>936.43799999999999</v>
      </c>
      <c r="BL32" s="187">
        <v>297.68200000000002</v>
      </c>
      <c r="BM32" s="187">
        <v>976.91700000000003</v>
      </c>
      <c r="BN32" s="187">
        <v>72.400000000000006</v>
      </c>
      <c r="BO32" s="187">
        <v>459.73</v>
      </c>
      <c r="BP32" s="187">
        <v>453.68799999999999</v>
      </c>
      <c r="BQ32" s="187">
        <v>843.85199999999998</v>
      </c>
      <c r="BR32" s="187">
        <v>335.34</v>
      </c>
      <c r="BS32" s="187">
        <v>1138.3510000000001</v>
      </c>
      <c r="BT32" s="187">
        <v>998.40000000000009</v>
      </c>
      <c r="BU32" s="187">
        <v>465.548</v>
      </c>
      <c r="BV32" s="187">
        <v>1782.867</v>
      </c>
      <c r="BW32" s="187">
        <v>747.16200000000003</v>
      </c>
      <c r="BX32" s="187">
        <v>1392.2860000000001</v>
      </c>
      <c r="BY32" s="187">
        <v>361.81</v>
      </c>
      <c r="BZ32" s="187">
        <v>786.45399999999995</v>
      </c>
      <c r="CA32" s="187">
        <v>514.24400000000003</v>
      </c>
      <c r="CB32" s="187">
        <v>1373.673</v>
      </c>
      <c r="CC32" s="187">
        <v>617.64200000000005</v>
      </c>
      <c r="CD32" s="187">
        <v>673.25800000000004</v>
      </c>
      <c r="CE32" s="187">
        <v>963.08500000000004</v>
      </c>
      <c r="CF32" s="187">
        <v>446.29899999999998</v>
      </c>
      <c r="CG32" s="187">
        <v>481.65100000000001</v>
      </c>
      <c r="CH32" s="187">
        <v>675.06100000000004</v>
      </c>
      <c r="CI32" s="187">
        <v>584.51400000000001</v>
      </c>
      <c r="CJ32" s="187">
        <v>190.86500000000001</v>
      </c>
      <c r="CK32" s="187">
        <v>74.125</v>
      </c>
      <c r="CL32" s="187">
        <v>144.31</v>
      </c>
      <c r="CM32" s="187">
        <v>228.54</v>
      </c>
      <c r="CN32" s="187">
        <v>251.41800000000001</v>
      </c>
      <c r="CO32" s="187">
        <v>162.065</v>
      </c>
      <c r="CP32" s="187">
        <v>61.03</v>
      </c>
      <c r="CQ32" s="187">
        <v>78.108999999999995</v>
      </c>
      <c r="CR32" s="187">
        <v>201.34299999999999</v>
      </c>
      <c r="CS32" s="187">
        <v>85.88</v>
      </c>
      <c r="CT32" s="187">
        <v>117.77500000000001</v>
      </c>
      <c r="CU32" s="187">
        <v>106.64100000000001</v>
      </c>
      <c r="CV32" s="187">
        <v>51.281999999999996</v>
      </c>
      <c r="CW32" s="187">
        <v>26.55</v>
      </c>
      <c r="CX32" s="187">
        <v>101.75</v>
      </c>
      <c r="CY32" s="187">
        <v>119.82599999999999</v>
      </c>
      <c r="CZ32" s="180">
        <v>59.7</v>
      </c>
      <c r="DA32" s="180">
        <v>157.06299999999999</v>
      </c>
      <c r="DB32" s="180">
        <v>58.744999999999997</v>
      </c>
      <c r="DC32" s="180">
        <v>54.62</v>
      </c>
      <c r="DD32" s="180">
        <v>42.716000000000001</v>
      </c>
      <c r="DE32" s="180">
        <v>267.178</v>
      </c>
      <c r="DF32" s="180">
        <v>118.65</v>
      </c>
      <c r="DG32" s="180">
        <v>131.054</v>
      </c>
      <c r="DH32" s="180">
        <v>353.8</v>
      </c>
      <c r="DI32" s="180">
        <v>1094.211</v>
      </c>
      <c r="DJ32" s="180">
        <v>777.10400000000004</v>
      </c>
      <c r="DK32" s="180">
        <v>827.16</v>
      </c>
      <c r="DL32" s="180">
        <v>960.94299999999998</v>
      </c>
      <c r="DM32" s="180">
        <v>123.375</v>
      </c>
      <c r="DN32" s="180">
        <v>36.11</v>
      </c>
      <c r="DO32" s="180">
        <v>70.72</v>
      </c>
      <c r="DP32" s="180">
        <v>1167.9000000000001</v>
      </c>
      <c r="DQ32" s="180">
        <v>228.00899999999999</v>
      </c>
      <c r="DR32" s="180">
        <v>25.26</v>
      </c>
      <c r="DS32" s="180">
        <v>35.28</v>
      </c>
      <c r="DT32" s="180">
        <v>560.54300000000001</v>
      </c>
      <c r="DU32" s="180">
        <v>1166.4449999999999</v>
      </c>
      <c r="DV32" s="180">
        <v>1277.7190000000001</v>
      </c>
      <c r="DW32" s="180">
        <v>1267.5350000000001</v>
      </c>
      <c r="DX32" s="180">
        <v>938.01400000000001</v>
      </c>
      <c r="DY32" s="180">
        <v>50.03</v>
      </c>
      <c r="DZ32" s="180">
        <v>1006.325</v>
      </c>
      <c r="EA32" s="180">
        <v>23.19</v>
      </c>
      <c r="EB32" s="180">
        <v>229.8</v>
      </c>
      <c r="EC32" s="180">
        <v>457.5</v>
      </c>
      <c r="ED32" s="180">
        <v>67.284999999999997</v>
      </c>
      <c r="EE32" s="180">
        <v>25.01</v>
      </c>
      <c r="EF32" s="180">
        <v>801.39599999999996</v>
      </c>
      <c r="EG32" s="180">
        <v>43.769999999999996</v>
      </c>
      <c r="EH32" s="180">
        <v>7.1</v>
      </c>
      <c r="EI32" s="180">
        <v>96.89</v>
      </c>
      <c r="EJ32" s="180">
        <v>13.204000000000001</v>
      </c>
      <c r="EK32" s="180">
        <v>406.72699999999998</v>
      </c>
      <c r="EL32" s="180">
        <v>20.61</v>
      </c>
      <c r="EM32" s="180">
        <v>14.93</v>
      </c>
      <c r="EN32" s="180">
        <v>2.86</v>
      </c>
      <c r="EO32" s="180">
        <v>980.91</v>
      </c>
      <c r="EP32" s="180"/>
      <c r="EQ32" s="180">
        <v>560.20000000000005</v>
      </c>
      <c r="ER32" s="180">
        <v>1521.16</v>
      </c>
      <c r="ES32" s="180">
        <v>5847.107</v>
      </c>
      <c r="ET32" s="180">
        <v>1432.8789999999999</v>
      </c>
      <c r="EU32" s="180">
        <v>210.53100000000001</v>
      </c>
      <c r="EV32" s="180">
        <v>1232.1510000000001</v>
      </c>
      <c r="EW32" s="180">
        <v>332.69400000000002</v>
      </c>
      <c r="EX32" s="180">
        <v>12.5</v>
      </c>
      <c r="EY32" s="180">
        <v>66.33</v>
      </c>
      <c r="EZ32" s="180">
        <v>20.774999999999999</v>
      </c>
      <c r="FA32" s="180">
        <v>513.29300000000001</v>
      </c>
      <c r="FB32" s="180">
        <v>557.37199999999996</v>
      </c>
      <c r="FC32" s="180">
        <v>486.07600000000002</v>
      </c>
      <c r="FD32" s="180">
        <v>891.22</v>
      </c>
      <c r="FE32" s="180">
        <v>165.04599999999999</v>
      </c>
      <c r="FF32" s="180">
        <v>1939.0609999999999</v>
      </c>
      <c r="FG32" s="180">
        <v>580.47799999999995</v>
      </c>
      <c r="FH32" s="180">
        <v>1138.576</v>
      </c>
      <c r="FI32" s="180">
        <v>105.3</v>
      </c>
      <c r="FJ32" s="182">
        <v>28.75</v>
      </c>
      <c r="FK32" s="182">
        <v>16.5</v>
      </c>
      <c r="FL32" s="182">
        <v>205.18</v>
      </c>
      <c r="FM32" s="182">
        <v>171.596</v>
      </c>
      <c r="FN32" s="188">
        <v>4.42</v>
      </c>
      <c r="FO32" s="188">
        <v>29.524999999999999</v>
      </c>
      <c r="FP32" s="188">
        <v>39.200000000000003</v>
      </c>
      <c r="FQ32" s="188">
        <v>60.17</v>
      </c>
      <c r="FR32" s="188">
        <v>14.86</v>
      </c>
      <c r="FS32" s="188">
        <v>113.95</v>
      </c>
      <c r="FT32" s="188">
        <v>0</v>
      </c>
      <c r="FU32" s="188">
        <v>14.4</v>
      </c>
      <c r="FV32" s="188">
        <v>16.45</v>
      </c>
      <c r="FW32" s="188">
        <v>93.4</v>
      </c>
      <c r="FX32" s="188">
        <v>37.1</v>
      </c>
      <c r="FY32" s="188">
        <v>10.493</v>
      </c>
      <c r="FZ32" s="188">
        <v>6.8</v>
      </c>
      <c r="GA32" s="188">
        <v>2.5</v>
      </c>
      <c r="GB32" s="188">
        <v>154.46</v>
      </c>
      <c r="GC32" s="188">
        <v>0.85</v>
      </c>
      <c r="GD32" s="188">
        <v>0</v>
      </c>
      <c r="GE32" s="188">
        <v>10.717000000000001</v>
      </c>
      <c r="GF32" s="188">
        <v>0</v>
      </c>
      <c r="GG32" s="188">
        <v>7</v>
      </c>
      <c r="GH32" s="188">
        <v>0</v>
      </c>
      <c r="GI32" s="188">
        <v>27</v>
      </c>
      <c r="GJ32" s="188">
        <v>18</v>
      </c>
      <c r="GK32" s="188">
        <v>4.07</v>
      </c>
      <c r="GL32" s="188">
        <v>0</v>
      </c>
      <c r="GM32" s="188">
        <v>0</v>
      </c>
      <c r="GN32" s="188">
        <v>0</v>
      </c>
    </row>
    <row r="33" spans="1:196" s="72" customFormat="1" x14ac:dyDescent="0.25">
      <c r="A33" s="200" t="s">
        <v>11</v>
      </c>
      <c r="B33" s="201">
        <v>569.35</v>
      </c>
      <c r="C33" s="201">
        <v>459.8</v>
      </c>
      <c r="D33" s="201">
        <v>564.42999999999995</v>
      </c>
      <c r="E33" s="201">
        <v>621.29999999999995</v>
      </c>
      <c r="F33" s="201">
        <v>469</v>
      </c>
      <c r="G33" s="201">
        <v>511</v>
      </c>
      <c r="H33" s="201">
        <v>480.99</v>
      </c>
      <c r="I33" s="201">
        <v>362.21</v>
      </c>
      <c r="J33" s="201">
        <v>497.54</v>
      </c>
      <c r="K33" s="201">
        <v>487.5</v>
      </c>
      <c r="L33" s="201">
        <v>611.32500000000005</v>
      </c>
      <c r="M33" s="201">
        <v>771.2</v>
      </c>
      <c r="N33" s="201">
        <v>740.28</v>
      </c>
      <c r="O33" s="201">
        <v>535.70000000000005</v>
      </c>
      <c r="P33" s="201">
        <v>734.52499999999998</v>
      </c>
      <c r="Q33" s="201">
        <v>1033.7</v>
      </c>
      <c r="R33" s="201">
        <v>827</v>
      </c>
      <c r="S33" s="201">
        <v>876.25</v>
      </c>
      <c r="T33" s="201">
        <v>913</v>
      </c>
      <c r="U33" s="201">
        <v>708.56200000000001</v>
      </c>
      <c r="V33" s="201">
        <v>758.7</v>
      </c>
      <c r="W33" s="201">
        <v>560.95000000000005</v>
      </c>
      <c r="X33" s="201">
        <v>656.25</v>
      </c>
      <c r="Y33" s="201">
        <v>751.8</v>
      </c>
      <c r="Z33" s="201">
        <v>842.5</v>
      </c>
      <c r="AA33" s="201">
        <v>495.3</v>
      </c>
      <c r="AB33" s="201">
        <v>808.55</v>
      </c>
      <c r="AC33" s="201">
        <v>564.5</v>
      </c>
      <c r="AD33" s="201">
        <v>524.5</v>
      </c>
      <c r="AE33" s="201">
        <v>542.5</v>
      </c>
      <c r="AF33" s="201">
        <v>681.3</v>
      </c>
      <c r="AG33" s="201">
        <v>901.8</v>
      </c>
      <c r="AH33" s="201">
        <v>777</v>
      </c>
      <c r="AI33" s="201">
        <v>673.1</v>
      </c>
      <c r="AJ33" s="201">
        <v>1115.3699999999999</v>
      </c>
      <c r="AK33" s="201">
        <v>1032.7</v>
      </c>
      <c r="AL33" s="201">
        <v>750.45</v>
      </c>
      <c r="AM33" s="201">
        <v>1119.93</v>
      </c>
      <c r="AN33" s="201">
        <v>1025.81</v>
      </c>
      <c r="AO33" s="201">
        <v>1165.0889999999999</v>
      </c>
      <c r="AP33" s="201">
        <v>1040.25</v>
      </c>
      <c r="AQ33" s="201">
        <v>897.38</v>
      </c>
      <c r="AR33" s="201">
        <v>729.26</v>
      </c>
      <c r="AS33" s="201">
        <v>858.73</v>
      </c>
      <c r="AT33" s="201">
        <v>593.91</v>
      </c>
      <c r="AU33" s="201">
        <v>473.697</v>
      </c>
      <c r="AV33" s="201">
        <v>600.71</v>
      </c>
      <c r="AW33" s="201">
        <v>781.33</v>
      </c>
      <c r="AX33" s="201">
        <v>569.21600000000001</v>
      </c>
      <c r="AY33" s="201">
        <v>528.35</v>
      </c>
      <c r="AZ33" s="201">
        <v>716.97</v>
      </c>
      <c r="BA33" s="201">
        <v>1414.65</v>
      </c>
      <c r="BB33" s="201">
        <v>508.4</v>
      </c>
      <c r="BC33" s="201">
        <v>593.96</v>
      </c>
      <c r="BD33" s="201">
        <v>485.15</v>
      </c>
      <c r="BE33" s="201">
        <v>517.32000000000005</v>
      </c>
      <c r="BF33" s="201">
        <v>507.74</v>
      </c>
      <c r="BG33" s="201">
        <v>383.99</v>
      </c>
      <c r="BH33" s="201">
        <v>2</v>
      </c>
      <c r="BI33" s="201">
        <v>423.88900000000001</v>
      </c>
      <c r="BJ33" s="201">
        <v>601.66499999999996</v>
      </c>
      <c r="BK33" s="201">
        <v>372.45499999999998</v>
      </c>
      <c r="BL33" s="201">
        <v>351.35</v>
      </c>
      <c r="BM33" s="201">
        <v>418.39499999999998</v>
      </c>
      <c r="BN33" s="201">
        <v>696.63</v>
      </c>
      <c r="BO33" s="201">
        <v>455.7</v>
      </c>
      <c r="BP33" s="201">
        <v>2.2000000000000002</v>
      </c>
      <c r="BQ33" s="201">
        <v>448.96</v>
      </c>
      <c r="BR33" s="201">
        <v>648.75</v>
      </c>
      <c r="BS33" s="201">
        <v>555.54999999999995</v>
      </c>
      <c r="BT33" s="201">
        <v>548.63</v>
      </c>
      <c r="BU33" s="201">
        <v>567</v>
      </c>
      <c r="BV33" s="201">
        <v>473.42700000000002</v>
      </c>
      <c r="BW33" s="201">
        <v>367.05</v>
      </c>
      <c r="BX33" s="201">
        <v>684.37300000000005</v>
      </c>
      <c r="BY33" s="201">
        <v>571.35</v>
      </c>
      <c r="BZ33" s="201">
        <v>632.54999999999995</v>
      </c>
      <c r="CA33" s="201">
        <v>680.61</v>
      </c>
      <c r="CB33" s="201">
        <v>645.11</v>
      </c>
      <c r="CC33" s="201">
        <v>496.428</v>
      </c>
      <c r="CD33" s="201">
        <v>729.04899999999998</v>
      </c>
      <c r="CE33" s="201">
        <v>798.97500000000002</v>
      </c>
      <c r="CF33" s="201">
        <v>840.952</v>
      </c>
      <c r="CG33" s="201">
        <v>595.48</v>
      </c>
      <c r="CH33" s="201">
        <v>466.05</v>
      </c>
      <c r="CI33" s="201">
        <v>533.1</v>
      </c>
      <c r="CJ33" s="201">
        <v>793.02099999999996</v>
      </c>
      <c r="CK33" s="201">
        <v>549.88400000000001</v>
      </c>
      <c r="CL33" s="201">
        <v>355.77</v>
      </c>
      <c r="CM33" s="201">
        <v>504.4</v>
      </c>
      <c r="CN33" s="201">
        <v>261.26</v>
      </c>
      <c r="CO33" s="201">
        <v>285.2</v>
      </c>
      <c r="CP33" s="201">
        <v>402.39</v>
      </c>
      <c r="CQ33" s="201">
        <v>601.25</v>
      </c>
      <c r="CR33" s="201">
        <v>466.1</v>
      </c>
      <c r="CS33" s="201">
        <v>637.04999999999995</v>
      </c>
      <c r="CT33" s="201">
        <v>690.096</v>
      </c>
      <c r="CU33" s="201">
        <v>519.9</v>
      </c>
      <c r="CV33" s="201">
        <v>685.47</v>
      </c>
      <c r="CW33" s="201">
        <v>588.30399999999997</v>
      </c>
      <c r="CX33" s="201">
        <v>545.23599999999999</v>
      </c>
      <c r="CY33" s="201">
        <v>443.3</v>
      </c>
      <c r="CZ33" s="181">
        <v>373.95</v>
      </c>
      <c r="DA33" s="181">
        <v>575.90099999999995</v>
      </c>
      <c r="DB33" s="181">
        <v>532.85</v>
      </c>
      <c r="DC33" s="181">
        <v>336.77</v>
      </c>
      <c r="DD33" s="181">
        <v>259.25</v>
      </c>
      <c r="DE33" s="181">
        <v>73.8</v>
      </c>
      <c r="DF33" s="181">
        <v>103.95</v>
      </c>
      <c r="DG33" s="181">
        <v>235.3</v>
      </c>
      <c r="DH33" s="181">
        <v>164.88</v>
      </c>
      <c r="DI33" s="181">
        <v>135.49</v>
      </c>
      <c r="DJ33" s="181">
        <v>78.819999999999993</v>
      </c>
      <c r="DK33" s="181">
        <v>72.403999999999996</v>
      </c>
      <c r="DL33" s="181">
        <v>50.05</v>
      </c>
      <c r="DM33" s="181">
        <v>101.45</v>
      </c>
      <c r="DN33" s="181">
        <v>85.85</v>
      </c>
      <c r="DO33" s="181">
        <v>164.15</v>
      </c>
      <c r="DP33" s="181">
        <v>103.6</v>
      </c>
      <c r="DQ33" s="181">
        <v>172.80699999999999</v>
      </c>
      <c r="DR33" s="181">
        <v>103.72</v>
      </c>
      <c r="DS33" s="181">
        <v>124.226</v>
      </c>
      <c r="DT33" s="181">
        <v>339.13499999999999</v>
      </c>
      <c r="DU33" s="181">
        <v>357.6</v>
      </c>
      <c r="DV33" s="181">
        <v>490.47500000000002</v>
      </c>
      <c r="DW33" s="181">
        <v>254.25</v>
      </c>
      <c r="DX33" s="181">
        <v>279.55</v>
      </c>
      <c r="DY33" s="181">
        <v>212.46</v>
      </c>
      <c r="DZ33" s="181">
        <v>150.91999999999999</v>
      </c>
      <c r="EA33" s="181">
        <v>371.35</v>
      </c>
      <c r="EB33" s="181">
        <v>192.56100000000001</v>
      </c>
      <c r="EC33" s="181">
        <v>179.68</v>
      </c>
      <c r="ED33" s="181">
        <v>464.99200000000002</v>
      </c>
      <c r="EE33" s="181">
        <v>189.27</v>
      </c>
      <c r="EF33" s="181">
        <v>508.04</v>
      </c>
      <c r="EG33" s="181">
        <v>232.45</v>
      </c>
      <c r="EH33" s="181">
        <v>115</v>
      </c>
      <c r="EI33" s="181">
        <v>142.9</v>
      </c>
      <c r="EJ33" s="181">
        <v>149.80000000000001</v>
      </c>
      <c r="EK33" s="181">
        <v>326.44</v>
      </c>
      <c r="EL33" s="181">
        <v>132.11500000000001</v>
      </c>
      <c r="EM33" s="181">
        <v>131.59200000000001</v>
      </c>
      <c r="EN33" s="181">
        <v>283.60000000000002</v>
      </c>
      <c r="EO33" s="181">
        <v>301.44</v>
      </c>
      <c r="EP33" s="181">
        <v>98.35</v>
      </c>
      <c r="EQ33" s="181">
        <v>271.7</v>
      </c>
      <c r="ER33" s="181">
        <v>238.1</v>
      </c>
      <c r="ES33" s="181">
        <v>293.73</v>
      </c>
      <c r="ET33" s="181">
        <v>438.95</v>
      </c>
      <c r="EU33" s="181">
        <v>326.95</v>
      </c>
      <c r="EV33" s="181">
        <v>131.08000000000001</v>
      </c>
      <c r="EW33" s="181">
        <v>328.94</v>
      </c>
      <c r="EX33" s="181">
        <v>516.64099999999996</v>
      </c>
      <c r="EY33" s="181">
        <v>190.3</v>
      </c>
      <c r="EZ33" s="181">
        <v>230.62</v>
      </c>
      <c r="FA33" s="181">
        <v>108.64</v>
      </c>
      <c r="FB33" s="181">
        <v>195.935</v>
      </c>
      <c r="FC33" s="181">
        <v>142.9</v>
      </c>
      <c r="FD33" s="181">
        <v>125.8</v>
      </c>
      <c r="FE33" s="181">
        <v>499.61</v>
      </c>
      <c r="FF33" s="181">
        <v>190.2</v>
      </c>
      <c r="FG33" s="181">
        <v>431.3</v>
      </c>
      <c r="FH33" s="181">
        <v>276.2</v>
      </c>
      <c r="FI33" s="181">
        <v>144.648</v>
      </c>
      <c r="FJ33" s="194">
        <v>152.37</v>
      </c>
      <c r="FK33" s="194">
        <v>131.928</v>
      </c>
      <c r="FL33" s="194">
        <v>145.15899999999999</v>
      </c>
      <c r="FM33" s="194">
        <v>161.59</v>
      </c>
      <c r="FN33" s="202">
        <v>112.1</v>
      </c>
      <c r="FO33" s="202">
        <v>117.8</v>
      </c>
      <c r="FP33" s="184">
        <v>162.65</v>
      </c>
      <c r="FQ33" s="184">
        <v>142.9</v>
      </c>
      <c r="FR33" s="184">
        <v>88.37</v>
      </c>
      <c r="FS33" s="184">
        <v>113.82</v>
      </c>
      <c r="FT33" s="184">
        <v>100.6</v>
      </c>
      <c r="FU33" s="184">
        <v>140.55000000000001</v>
      </c>
      <c r="FV33" s="184">
        <v>141.57</v>
      </c>
      <c r="FW33" s="184">
        <v>130.84</v>
      </c>
      <c r="FX33" s="184">
        <v>133.35499999999999</v>
      </c>
      <c r="FY33" s="184">
        <v>147.80000000000001</v>
      </c>
      <c r="FZ33" s="184">
        <v>99.95</v>
      </c>
      <c r="GA33" s="184">
        <v>97.95</v>
      </c>
      <c r="GB33" s="184">
        <v>119.03</v>
      </c>
      <c r="GC33" s="184">
        <v>102.6</v>
      </c>
      <c r="GD33" s="184">
        <v>51.55</v>
      </c>
      <c r="GE33" s="184">
        <v>108.9</v>
      </c>
      <c r="GF33" s="184">
        <v>201.65</v>
      </c>
      <c r="GG33" s="184">
        <v>272.22000000000003</v>
      </c>
      <c r="GH33" s="184">
        <v>273.83999999999997</v>
      </c>
      <c r="GI33" s="184">
        <v>157</v>
      </c>
      <c r="GJ33" s="184">
        <v>290.27999999999997</v>
      </c>
      <c r="GK33" s="184">
        <v>323.89999999999998</v>
      </c>
      <c r="GL33" s="184">
        <v>317.35000000000002</v>
      </c>
      <c r="GM33" s="184">
        <v>317.45</v>
      </c>
      <c r="GN33" s="184">
        <v>245.81</v>
      </c>
    </row>
    <row r="34" spans="1:196" s="185" customFormat="1" x14ac:dyDescent="0.25">
      <c r="A34" s="179" t="s">
        <v>12</v>
      </c>
      <c r="B34" s="192">
        <v>2319.5659999999998</v>
      </c>
      <c r="C34" s="192">
        <v>4373.7170000000006</v>
      </c>
      <c r="D34" s="192">
        <v>5964.3189999999995</v>
      </c>
      <c r="E34" s="192">
        <v>6106.567</v>
      </c>
      <c r="F34" s="192">
        <v>5749.4529999999995</v>
      </c>
      <c r="G34" s="192">
        <v>4871.57</v>
      </c>
      <c r="H34" s="192">
        <v>4634.93</v>
      </c>
      <c r="I34" s="192">
        <v>3852.2479999999996</v>
      </c>
      <c r="J34" s="192">
        <v>4332.3639999999996</v>
      </c>
      <c r="K34" s="192">
        <v>4636.625</v>
      </c>
      <c r="L34" s="192">
        <v>2979.9700000000003</v>
      </c>
      <c r="M34" s="192">
        <v>3259.4629999999997</v>
      </c>
      <c r="N34" s="192">
        <v>5493.0740000000005</v>
      </c>
      <c r="O34" s="192">
        <v>4199.5329999999994</v>
      </c>
      <c r="P34" s="192">
        <v>7466.8250000000007</v>
      </c>
      <c r="Q34" s="192">
        <v>5125.1390000000001</v>
      </c>
      <c r="R34" s="192">
        <v>5225.0930000000008</v>
      </c>
      <c r="S34" s="192">
        <v>9291.9380000000001</v>
      </c>
      <c r="T34" s="192">
        <v>8243.6589999999997</v>
      </c>
      <c r="U34" s="192">
        <v>10498.191999999999</v>
      </c>
      <c r="V34" s="192">
        <v>8370.2260000000006</v>
      </c>
      <c r="W34" s="192">
        <v>6591.0570000000007</v>
      </c>
      <c r="X34" s="192">
        <v>7326.3389999999999</v>
      </c>
      <c r="Y34" s="192">
        <v>9954.7710000000006</v>
      </c>
      <c r="Z34" s="192">
        <v>11778.706</v>
      </c>
      <c r="AA34" s="192">
        <v>9862.74</v>
      </c>
      <c r="AB34" s="192">
        <v>8532.4</v>
      </c>
      <c r="AC34" s="192">
        <v>9236.4750000000004</v>
      </c>
      <c r="AD34" s="192">
        <v>9401.02</v>
      </c>
      <c r="AE34" s="192">
        <v>7957.5039999999999</v>
      </c>
      <c r="AF34" s="192">
        <v>8461.1450000000004</v>
      </c>
      <c r="AG34" s="192">
        <v>17269.460999999999</v>
      </c>
      <c r="AH34" s="192">
        <v>11571.039000000001</v>
      </c>
      <c r="AI34" s="192">
        <v>18315.525000000001</v>
      </c>
      <c r="AJ34" s="192">
        <v>15666.991999999998</v>
      </c>
      <c r="AK34" s="192">
        <v>16486.023999999998</v>
      </c>
      <c r="AL34" s="192">
        <v>16725.902999999998</v>
      </c>
      <c r="AM34" s="192">
        <v>12632.644999999999</v>
      </c>
      <c r="AN34" s="192">
        <v>14821.028</v>
      </c>
      <c r="AO34" s="192">
        <v>11907.169</v>
      </c>
      <c r="AP34" s="192">
        <v>7984.49</v>
      </c>
      <c r="AQ34" s="192">
        <v>10807.916000000001</v>
      </c>
      <c r="AR34" s="192">
        <v>15713.560000000001</v>
      </c>
      <c r="AS34" s="192">
        <v>8290.2649999999994</v>
      </c>
      <c r="AT34" s="192">
        <v>10300.486000000001</v>
      </c>
      <c r="AU34" s="192">
        <v>8082.5630000000001</v>
      </c>
      <c r="AV34" s="192">
        <v>7627.5980000000009</v>
      </c>
      <c r="AW34" s="192">
        <v>9486.0299999999988</v>
      </c>
      <c r="AX34" s="192">
        <v>7892.1670000000004</v>
      </c>
      <c r="AY34" s="192">
        <v>6923.402</v>
      </c>
      <c r="AZ34" s="192">
        <v>7656.9330000000009</v>
      </c>
      <c r="BA34" s="192">
        <v>12821.103999999999</v>
      </c>
      <c r="BB34" s="192">
        <v>8156.969000000001</v>
      </c>
      <c r="BC34" s="192">
        <v>8688.9369999999999</v>
      </c>
      <c r="BD34" s="192">
        <v>7522.7420000000002</v>
      </c>
      <c r="BE34" s="192">
        <v>8296.0329999999994</v>
      </c>
      <c r="BF34" s="192">
        <v>4090.8600000000006</v>
      </c>
      <c r="BG34" s="192">
        <v>6790.866</v>
      </c>
      <c r="BH34" s="192">
        <v>3966.1550000000002</v>
      </c>
      <c r="BI34" s="192">
        <v>5594.8869999999988</v>
      </c>
      <c r="BJ34" s="192">
        <v>3083.6260000000002</v>
      </c>
      <c r="BK34" s="192">
        <v>6007.494999999999</v>
      </c>
      <c r="BL34" s="192">
        <v>4559.7619999999997</v>
      </c>
      <c r="BM34" s="192">
        <v>3616.0120000000006</v>
      </c>
      <c r="BN34" s="192">
        <v>6212.4839999999995</v>
      </c>
      <c r="BO34" s="192">
        <v>5711.0310000000009</v>
      </c>
      <c r="BP34" s="192">
        <v>4516.5339999999997</v>
      </c>
      <c r="BQ34" s="192">
        <v>9217.8410000000003</v>
      </c>
      <c r="BR34" s="192">
        <v>5292.3380000000006</v>
      </c>
      <c r="BS34" s="192">
        <v>3505.9790000000007</v>
      </c>
      <c r="BT34" s="192">
        <v>4010.451</v>
      </c>
      <c r="BU34" s="192">
        <v>6647.777</v>
      </c>
      <c r="BV34" s="192">
        <v>4537.1909999999998</v>
      </c>
      <c r="BW34" s="192">
        <v>5561.1419999999998</v>
      </c>
      <c r="BX34" s="192">
        <v>6146.509</v>
      </c>
      <c r="BY34" s="192">
        <v>4100.954999999999</v>
      </c>
      <c r="BZ34" s="192">
        <v>5757.1989999999996</v>
      </c>
      <c r="CA34" s="192">
        <v>7040.0880000000006</v>
      </c>
      <c r="CB34" s="192">
        <v>7358.26</v>
      </c>
      <c r="CC34" s="192">
        <v>9566.7400000000016</v>
      </c>
      <c r="CD34" s="192">
        <v>7579.2129999999997</v>
      </c>
      <c r="CE34" s="192">
        <v>9525.4120000000003</v>
      </c>
      <c r="CF34" s="192">
        <v>8348.4259999999995</v>
      </c>
      <c r="CG34" s="192">
        <v>7083.5040000000008</v>
      </c>
      <c r="CH34" s="192">
        <v>4329.0479999999989</v>
      </c>
      <c r="CI34" s="192">
        <v>3899.5549999999998</v>
      </c>
      <c r="CJ34" s="192">
        <v>4451.4380000000001</v>
      </c>
      <c r="CK34" s="192">
        <v>2362.6579999999999</v>
      </c>
      <c r="CL34" s="192">
        <v>2520.6350000000002</v>
      </c>
      <c r="CM34" s="192">
        <v>2306.5010000000002</v>
      </c>
      <c r="CN34" s="192">
        <v>2593.9359999999997</v>
      </c>
      <c r="CO34" s="192">
        <v>2343.9709999999995</v>
      </c>
      <c r="CP34" s="192">
        <v>5050.8680000000004</v>
      </c>
      <c r="CQ34" s="192">
        <v>2518.46</v>
      </c>
      <c r="CR34" s="192">
        <v>4633.3899999999994</v>
      </c>
      <c r="CS34" s="192">
        <v>3099.4649999999997</v>
      </c>
      <c r="CT34" s="192">
        <v>3237.2049999999999</v>
      </c>
      <c r="CU34" s="192">
        <v>2665.7329999999997</v>
      </c>
      <c r="CV34" s="192">
        <v>3420.0110000000004</v>
      </c>
      <c r="CW34" s="192">
        <v>3122.3429999999998</v>
      </c>
      <c r="CX34" s="192">
        <v>2424.6299999999997</v>
      </c>
      <c r="CY34" s="192">
        <v>5425.4459999999999</v>
      </c>
      <c r="CZ34" s="180">
        <v>8022.8899999999994</v>
      </c>
      <c r="DA34" s="180">
        <v>5177.9880000000003</v>
      </c>
      <c r="DB34" s="180">
        <v>9034.0819999999985</v>
      </c>
      <c r="DC34" s="180">
        <v>10539.957999999999</v>
      </c>
      <c r="DD34" s="180">
        <v>9429.7109999999993</v>
      </c>
      <c r="DE34" s="180">
        <v>9606.2029999999995</v>
      </c>
      <c r="DF34" s="180">
        <v>7042.3090000000002</v>
      </c>
      <c r="DG34" s="180">
        <v>9899.2479999999996</v>
      </c>
      <c r="DH34" s="180">
        <v>11208.875</v>
      </c>
      <c r="DI34" s="180">
        <v>9150.0579999999991</v>
      </c>
      <c r="DJ34" s="180">
        <v>6933.8760000000002</v>
      </c>
      <c r="DK34" s="180">
        <v>9777.8459999999995</v>
      </c>
      <c r="DL34" s="180">
        <v>13040.393999999998</v>
      </c>
      <c r="DM34" s="180">
        <v>14054.881999999998</v>
      </c>
      <c r="DN34" s="180">
        <v>11830.180999999999</v>
      </c>
      <c r="DO34" s="180">
        <v>15654.092999999999</v>
      </c>
      <c r="DP34" s="180">
        <v>15144.949000000001</v>
      </c>
      <c r="DQ34" s="180">
        <v>16747.941000000003</v>
      </c>
      <c r="DR34" s="180">
        <v>11217.366</v>
      </c>
      <c r="DS34" s="180">
        <v>8112.5060000000003</v>
      </c>
      <c r="DT34" s="180">
        <v>8113.3480000000009</v>
      </c>
      <c r="DU34" s="180">
        <v>9640.0600000000013</v>
      </c>
      <c r="DV34" s="180">
        <v>8691.4119999999984</v>
      </c>
      <c r="DW34" s="180">
        <v>12428.067999999999</v>
      </c>
      <c r="DX34" s="180">
        <v>12543.828000000001</v>
      </c>
      <c r="DY34" s="180">
        <v>13857.613999999998</v>
      </c>
      <c r="DZ34" s="180">
        <v>11711.517999999998</v>
      </c>
      <c r="EA34" s="180">
        <v>12013.014999999999</v>
      </c>
      <c r="EB34" s="180">
        <v>15243.399000000001</v>
      </c>
      <c r="EC34" s="180">
        <v>12254.963</v>
      </c>
      <c r="ED34" s="180">
        <v>12740.542000000001</v>
      </c>
      <c r="EE34" s="180">
        <v>17846.471000000001</v>
      </c>
      <c r="EF34" s="180">
        <v>14158.941999999999</v>
      </c>
      <c r="EG34" s="180">
        <v>16883.272000000001</v>
      </c>
      <c r="EH34" s="180">
        <v>11951.697</v>
      </c>
      <c r="EI34" s="180">
        <v>11346.032000000001</v>
      </c>
      <c r="EJ34" s="180">
        <v>13784.865</v>
      </c>
      <c r="EK34" s="180">
        <v>12998.858999999999</v>
      </c>
      <c r="EL34" s="180">
        <v>13509.475999999999</v>
      </c>
      <c r="EM34" s="180">
        <v>14832.517999999998</v>
      </c>
      <c r="EN34" s="180">
        <v>13095.476000000001</v>
      </c>
      <c r="EO34" s="180">
        <v>14147.782999999999</v>
      </c>
      <c r="EP34" s="180">
        <v>16110.105</v>
      </c>
      <c r="EQ34" s="180">
        <v>12680.194000000001</v>
      </c>
      <c r="ER34" s="180">
        <v>19907.429000000004</v>
      </c>
      <c r="ES34" s="180">
        <v>6467.0930000000017</v>
      </c>
      <c r="ET34" s="180">
        <v>10334.145</v>
      </c>
      <c r="EU34" s="180">
        <v>12682.66</v>
      </c>
      <c r="EV34" s="180">
        <v>11461.540999999999</v>
      </c>
      <c r="EW34" s="180">
        <v>11928.264000000001</v>
      </c>
      <c r="EX34" s="180">
        <v>15726.149000000001</v>
      </c>
      <c r="EY34" s="180">
        <v>12035.733</v>
      </c>
      <c r="EZ34" s="180">
        <v>13960.414999999999</v>
      </c>
      <c r="FA34" s="180">
        <v>15634.206</v>
      </c>
      <c r="FB34" s="181">
        <v>12176.732999999998</v>
      </c>
      <c r="FC34" s="181">
        <v>17721.768</v>
      </c>
      <c r="FD34" s="181">
        <v>20100.092000000001</v>
      </c>
      <c r="FE34" s="181">
        <v>17483.713000000003</v>
      </c>
      <c r="FF34" s="181">
        <v>17951.008000000002</v>
      </c>
      <c r="FG34" s="181">
        <v>15728.456999999999</v>
      </c>
      <c r="FH34" s="181">
        <v>14707.064999999999</v>
      </c>
      <c r="FI34" s="181">
        <v>15425.933000000001</v>
      </c>
      <c r="FJ34" s="184">
        <v>19059.280999999999</v>
      </c>
      <c r="FK34" s="184">
        <v>15481.644</v>
      </c>
      <c r="FL34" s="184">
        <v>21607.958999999999</v>
      </c>
      <c r="FM34" s="184">
        <f>SUM(FM35:FM43)</f>
        <v>16889.955000000002</v>
      </c>
      <c r="FN34" s="184">
        <f>FN36+FN37+FN38+FN39+FN40+FN41+FN42+FN43</f>
        <v>16312.098999999998</v>
      </c>
      <c r="FO34" s="184">
        <v>13791.404</v>
      </c>
      <c r="FP34" s="184">
        <f>FP35+FP36+FP37+FP38+FP39+FP40+FP41+FP42+FP43</f>
        <v>13196.448</v>
      </c>
      <c r="FQ34" s="184">
        <v>9305.3420000000006</v>
      </c>
      <c r="FR34" s="184">
        <v>13310.303999999998</v>
      </c>
      <c r="FS34" s="184">
        <v>16717.191999999999</v>
      </c>
      <c r="FT34" s="184">
        <v>16164.270999999999</v>
      </c>
      <c r="FU34" s="184">
        <v>13731.952000000001</v>
      </c>
      <c r="FV34" s="184">
        <v>13399.790999999999</v>
      </c>
      <c r="FW34" s="184">
        <v>15519.436000000002</v>
      </c>
      <c r="FX34" s="184">
        <v>17916.911</v>
      </c>
      <c r="FY34" s="184">
        <v>17497.482</v>
      </c>
      <c r="FZ34" s="184">
        <v>16133.592000000001</v>
      </c>
      <c r="GA34" s="184">
        <v>11013.325999999999</v>
      </c>
      <c r="GB34" s="184">
        <v>16538.506999999998</v>
      </c>
      <c r="GC34" s="184">
        <v>19484.584999999999</v>
      </c>
      <c r="GD34" s="184">
        <v>17845.623</v>
      </c>
      <c r="GE34" s="184">
        <v>11898.502</v>
      </c>
      <c r="GF34" s="184">
        <v>13858.184000000001</v>
      </c>
      <c r="GG34" s="184">
        <v>14261.752</v>
      </c>
      <c r="GH34" s="184">
        <v>11568.185000000001</v>
      </c>
      <c r="GI34" s="184">
        <v>20662</v>
      </c>
      <c r="GJ34" s="184">
        <v>25507.536999999997</v>
      </c>
      <c r="GK34" s="184">
        <v>36690.429000000004</v>
      </c>
      <c r="GL34" s="184">
        <v>24993.748</v>
      </c>
      <c r="GM34" s="184">
        <v>16014.467999999999</v>
      </c>
      <c r="GN34" s="184">
        <v>19263.026999999998</v>
      </c>
    </row>
    <row r="35" spans="1:196" s="185" customFormat="1" ht="15.75" customHeight="1" x14ac:dyDescent="0.25">
      <c r="A35" s="186" t="s">
        <v>94</v>
      </c>
      <c r="B35" s="187" t="s">
        <v>9</v>
      </c>
      <c r="C35" s="187" t="s">
        <v>9</v>
      </c>
      <c r="D35" s="187" t="s">
        <v>9</v>
      </c>
      <c r="E35" s="187" t="s">
        <v>9</v>
      </c>
      <c r="F35" s="187">
        <v>15.6</v>
      </c>
      <c r="G35" s="187" t="s">
        <v>9</v>
      </c>
      <c r="H35" s="187">
        <v>9.85</v>
      </c>
      <c r="I35" s="187" t="s">
        <v>9</v>
      </c>
      <c r="J35" s="187" t="s">
        <v>9</v>
      </c>
      <c r="K35" s="187">
        <v>7.82</v>
      </c>
      <c r="L35" s="187">
        <v>18.850000000000001</v>
      </c>
      <c r="M35" s="187">
        <v>6.72</v>
      </c>
      <c r="N35" s="187" t="s">
        <v>9</v>
      </c>
      <c r="O35" s="187" t="s">
        <v>9</v>
      </c>
      <c r="P35" s="187" t="s">
        <v>9</v>
      </c>
      <c r="Q35" s="187" t="s">
        <v>9</v>
      </c>
      <c r="R35" s="187" t="s">
        <v>9</v>
      </c>
      <c r="S35" s="187" t="s">
        <v>9</v>
      </c>
      <c r="T35" s="187" t="s">
        <v>9</v>
      </c>
      <c r="U35" s="187" t="s">
        <v>9</v>
      </c>
      <c r="V35" s="187" t="s">
        <v>9</v>
      </c>
      <c r="W35" s="187" t="s">
        <v>9</v>
      </c>
      <c r="X35" s="187" t="s">
        <v>9</v>
      </c>
      <c r="Y35" s="187" t="s">
        <v>9</v>
      </c>
      <c r="Z35" s="187" t="s">
        <v>9</v>
      </c>
      <c r="AA35" s="187" t="s">
        <v>9</v>
      </c>
      <c r="AB35" s="187" t="s">
        <v>9</v>
      </c>
      <c r="AC35" s="187" t="s">
        <v>9</v>
      </c>
      <c r="AD35" s="187" t="s">
        <v>9</v>
      </c>
      <c r="AE35" s="187" t="s">
        <v>9</v>
      </c>
      <c r="AF35" s="187" t="s">
        <v>9</v>
      </c>
      <c r="AG35" s="187" t="s">
        <v>9</v>
      </c>
      <c r="AH35" s="187" t="s">
        <v>9</v>
      </c>
      <c r="AI35" s="187" t="s">
        <v>9</v>
      </c>
      <c r="AJ35" s="187" t="s">
        <v>9</v>
      </c>
      <c r="AK35" s="187" t="s">
        <v>9</v>
      </c>
      <c r="AL35" s="187">
        <v>0</v>
      </c>
      <c r="AM35" s="187">
        <v>0</v>
      </c>
      <c r="AN35" s="187" t="s">
        <v>9</v>
      </c>
      <c r="AO35" s="187"/>
      <c r="AP35" s="187"/>
      <c r="AQ35" s="187"/>
      <c r="AR35" s="187"/>
      <c r="AS35" s="187"/>
      <c r="AT35" s="187"/>
      <c r="AU35" s="187"/>
      <c r="AV35" s="187"/>
      <c r="AW35" s="187"/>
      <c r="AX35" s="187"/>
      <c r="AY35" s="187"/>
      <c r="AZ35" s="187"/>
      <c r="BA35" s="187"/>
      <c r="BB35" s="187"/>
      <c r="BC35" s="187"/>
      <c r="BD35" s="187"/>
      <c r="BE35" s="187"/>
      <c r="BF35" s="187"/>
      <c r="BG35" s="187"/>
      <c r="BH35" s="187"/>
      <c r="BI35" s="187"/>
      <c r="BJ35" s="187"/>
      <c r="BK35" s="187"/>
      <c r="BL35" s="187"/>
      <c r="BM35" s="187"/>
      <c r="BN35" s="187"/>
      <c r="BO35" s="187"/>
      <c r="BP35" s="187"/>
      <c r="BQ35" s="187"/>
      <c r="BR35" s="187"/>
      <c r="BS35" s="187"/>
      <c r="BT35" s="187"/>
      <c r="BU35" s="187"/>
      <c r="BV35" s="187"/>
      <c r="BW35" s="187"/>
      <c r="BX35" s="187"/>
      <c r="BY35" s="187"/>
      <c r="BZ35" s="187"/>
      <c r="CA35" s="187"/>
      <c r="CB35" s="187"/>
      <c r="CC35" s="187"/>
      <c r="CD35" s="187"/>
      <c r="CE35" s="187"/>
      <c r="CF35" s="187"/>
      <c r="CG35" s="187"/>
      <c r="CH35" s="187"/>
      <c r="CI35" s="187"/>
      <c r="CJ35" s="187"/>
      <c r="CK35" s="187"/>
      <c r="CL35" s="187"/>
      <c r="CM35" s="187"/>
      <c r="CN35" s="187"/>
      <c r="CO35" s="187"/>
      <c r="CP35" s="187"/>
      <c r="CQ35" s="187"/>
      <c r="CR35" s="187"/>
      <c r="CS35" s="187"/>
      <c r="CT35" s="187">
        <v>0</v>
      </c>
      <c r="CU35" s="187"/>
      <c r="CV35" s="187"/>
      <c r="CW35" s="187"/>
      <c r="CX35" s="187"/>
      <c r="CY35" s="187"/>
      <c r="CZ35" s="180"/>
      <c r="DA35" s="180"/>
      <c r="DB35" s="180"/>
      <c r="DC35" s="180"/>
      <c r="DD35" s="180"/>
      <c r="DE35" s="180"/>
      <c r="DF35" s="180"/>
      <c r="DG35" s="180"/>
      <c r="DH35" s="180"/>
      <c r="DI35" s="180"/>
      <c r="DJ35" s="180"/>
      <c r="DK35" s="180"/>
      <c r="DL35" s="180"/>
      <c r="DM35" s="180"/>
      <c r="DN35" s="180"/>
      <c r="DO35" s="180"/>
      <c r="DP35" s="180"/>
      <c r="DQ35" s="180"/>
      <c r="DR35" s="180"/>
      <c r="DS35" s="180"/>
      <c r="DT35" s="180"/>
      <c r="DU35" s="180"/>
      <c r="DV35" s="180"/>
      <c r="DW35" s="180"/>
      <c r="DX35" s="180"/>
      <c r="DY35" s="180"/>
      <c r="DZ35" s="180"/>
      <c r="EA35" s="180"/>
      <c r="EB35" s="180"/>
      <c r="EC35" s="180"/>
      <c r="ED35" s="180"/>
      <c r="EE35" s="180"/>
      <c r="EF35" s="180"/>
      <c r="EG35" s="180"/>
      <c r="EH35" s="180"/>
      <c r="EI35" s="180"/>
      <c r="EJ35" s="180"/>
      <c r="EK35" s="180"/>
      <c r="EL35" s="180"/>
      <c r="EM35" s="180"/>
      <c r="EN35" s="180"/>
      <c r="EO35" s="180"/>
      <c r="EP35" s="180"/>
      <c r="EQ35" s="180"/>
      <c r="ER35" s="180">
        <v>0</v>
      </c>
      <c r="ES35" s="180"/>
      <c r="ET35" s="180"/>
      <c r="EU35" s="180"/>
      <c r="EV35" s="180"/>
      <c r="EW35" s="180"/>
      <c r="EX35" s="180"/>
      <c r="EY35" s="180"/>
      <c r="EZ35" s="180"/>
      <c r="FA35" s="180"/>
      <c r="FB35" s="180"/>
      <c r="FC35" s="180"/>
      <c r="FD35" s="180"/>
      <c r="FE35" s="180"/>
      <c r="FF35" s="180">
        <v>17.45</v>
      </c>
      <c r="FG35" s="180"/>
      <c r="FH35" s="180"/>
      <c r="FI35" s="180"/>
      <c r="FJ35" s="189"/>
      <c r="FK35" s="189"/>
      <c r="FL35" s="189"/>
      <c r="FM35" s="191"/>
      <c r="FN35" s="188"/>
      <c r="FO35" s="188"/>
      <c r="FP35" s="188">
        <v>0</v>
      </c>
      <c r="FQ35" s="188">
        <v>0</v>
      </c>
      <c r="FR35" s="188">
        <v>0</v>
      </c>
      <c r="FS35" s="188">
        <v>0</v>
      </c>
      <c r="FT35" s="188">
        <v>0</v>
      </c>
      <c r="FU35" s="188">
        <v>0</v>
      </c>
      <c r="FV35" s="188">
        <v>0</v>
      </c>
      <c r="FW35" s="188">
        <v>0</v>
      </c>
      <c r="FX35" s="188">
        <v>0</v>
      </c>
      <c r="FY35" s="188">
        <v>0</v>
      </c>
      <c r="FZ35" s="188">
        <v>0</v>
      </c>
      <c r="GA35" s="188">
        <v>0</v>
      </c>
      <c r="GB35" s="188">
        <v>0</v>
      </c>
      <c r="GC35" s="188">
        <v>0</v>
      </c>
      <c r="GD35" s="188">
        <v>0</v>
      </c>
      <c r="GE35" s="188">
        <v>0</v>
      </c>
      <c r="GF35" s="188">
        <v>0</v>
      </c>
      <c r="GG35" s="188">
        <v>0</v>
      </c>
      <c r="GH35" s="188">
        <v>0</v>
      </c>
      <c r="GI35" s="188" t="s">
        <v>181</v>
      </c>
      <c r="GJ35" s="188">
        <v>0</v>
      </c>
      <c r="GK35" s="188">
        <v>0</v>
      </c>
      <c r="GL35" s="188">
        <v>0</v>
      </c>
      <c r="GM35" s="188">
        <v>0</v>
      </c>
      <c r="GN35" s="188">
        <v>0</v>
      </c>
    </row>
    <row r="36" spans="1:196" s="185" customFormat="1" ht="15.75" customHeight="1" x14ac:dyDescent="0.25">
      <c r="A36" s="186" t="s">
        <v>126</v>
      </c>
      <c r="B36" s="187"/>
      <c r="C36" s="187"/>
      <c r="D36" s="187"/>
      <c r="E36" s="187"/>
      <c r="F36" s="187"/>
      <c r="G36" s="187" t="s">
        <v>9</v>
      </c>
      <c r="H36" s="187"/>
      <c r="I36" s="187" t="s">
        <v>9</v>
      </c>
      <c r="J36" s="187"/>
      <c r="K36" s="187"/>
      <c r="L36" s="187"/>
      <c r="M36" s="187"/>
      <c r="N36" s="187"/>
      <c r="O36" s="187"/>
      <c r="P36" s="187" t="s">
        <v>9</v>
      </c>
      <c r="Q36" s="187"/>
      <c r="R36" s="187"/>
      <c r="S36" s="187"/>
      <c r="T36" s="187"/>
      <c r="U36" s="187"/>
      <c r="V36" s="187"/>
      <c r="W36" s="187"/>
      <c r="X36" s="187"/>
      <c r="Y36" s="187"/>
      <c r="Z36" s="187" t="s">
        <v>9</v>
      </c>
      <c r="AA36" s="187" t="s">
        <v>9</v>
      </c>
      <c r="AB36" s="187"/>
      <c r="AC36" s="187"/>
      <c r="AD36" s="187" t="s">
        <v>9</v>
      </c>
      <c r="AE36" s="187"/>
      <c r="AF36" s="187"/>
      <c r="AG36" s="187"/>
      <c r="AH36" s="187"/>
      <c r="AI36" s="187"/>
      <c r="AJ36" s="187"/>
      <c r="AK36" s="187"/>
      <c r="AL36" s="187">
        <v>0</v>
      </c>
      <c r="AM36" s="187"/>
      <c r="AN36" s="187" t="s">
        <v>9</v>
      </c>
      <c r="AO36" s="187"/>
      <c r="AP36" s="187"/>
      <c r="AQ36" s="187"/>
      <c r="AR36" s="187"/>
      <c r="AS36" s="187"/>
      <c r="AT36" s="187"/>
      <c r="AU36" s="187"/>
      <c r="AV36" s="187"/>
      <c r="AW36" s="187"/>
      <c r="AX36" s="187"/>
      <c r="AY36" s="187"/>
      <c r="AZ36" s="187"/>
      <c r="BA36" s="187"/>
      <c r="BB36" s="187"/>
      <c r="BC36" s="187"/>
      <c r="BD36" s="187"/>
      <c r="BE36" s="187"/>
      <c r="BF36" s="187"/>
      <c r="BG36" s="187"/>
      <c r="BH36" s="187"/>
      <c r="BI36" s="187"/>
      <c r="BJ36" s="187"/>
      <c r="BK36" s="187"/>
      <c r="BL36" s="187"/>
      <c r="BM36" s="187"/>
      <c r="BN36" s="187"/>
      <c r="BO36" s="187"/>
      <c r="BP36" s="187"/>
      <c r="BQ36" s="187"/>
      <c r="BR36" s="187"/>
      <c r="BS36" s="187"/>
      <c r="BT36" s="187"/>
      <c r="BU36" s="187"/>
      <c r="BV36" s="187"/>
      <c r="BW36" s="187"/>
      <c r="BX36" s="187"/>
      <c r="BY36" s="187"/>
      <c r="BZ36" s="187"/>
      <c r="CA36" s="187"/>
      <c r="CB36" s="187"/>
      <c r="CC36" s="187"/>
      <c r="CD36" s="187"/>
      <c r="CE36" s="187"/>
      <c r="CF36" s="187"/>
      <c r="CG36" s="187"/>
      <c r="CH36" s="187"/>
      <c r="CI36" s="187"/>
      <c r="CJ36" s="187"/>
      <c r="CK36" s="187"/>
      <c r="CL36" s="187"/>
      <c r="CM36" s="187"/>
      <c r="CN36" s="187"/>
      <c r="CO36" s="187"/>
      <c r="CP36" s="187"/>
      <c r="CQ36" s="187"/>
      <c r="CR36" s="187"/>
      <c r="CS36" s="187"/>
      <c r="CT36" s="187">
        <v>0</v>
      </c>
      <c r="CU36" s="187"/>
      <c r="CV36" s="187"/>
      <c r="CW36" s="187"/>
      <c r="CX36" s="187"/>
      <c r="CY36" s="187"/>
      <c r="CZ36" s="180"/>
      <c r="DA36" s="180"/>
      <c r="DB36" s="180"/>
      <c r="DC36" s="180"/>
      <c r="DD36" s="180"/>
      <c r="DE36" s="180"/>
      <c r="DF36" s="180"/>
      <c r="DG36" s="180"/>
      <c r="DH36" s="180"/>
      <c r="DI36" s="180"/>
      <c r="DJ36" s="180"/>
      <c r="DK36" s="180"/>
      <c r="DL36" s="180"/>
      <c r="DM36" s="180"/>
      <c r="DN36" s="180"/>
      <c r="DO36" s="180"/>
      <c r="DP36" s="180"/>
      <c r="DQ36" s="180"/>
      <c r="DR36" s="180"/>
      <c r="DS36" s="180"/>
      <c r="DT36" s="180"/>
      <c r="DU36" s="180"/>
      <c r="DV36" s="180"/>
      <c r="DW36" s="180"/>
      <c r="DX36" s="180"/>
      <c r="DY36" s="180"/>
      <c r="DZ36" s="180"/>
      <c r="EA36" s="180"/>
      <c r="EB36" s="180"/>
      <c r="EC36" s="180"/>
      <c r="ED36" s="180"/>
      <c r="EE36" s="180"/>
      <c r="EF36" s="180"/>
      <c r="EG36" s="180"/>
      <c r="EH36" s="180"/>
      <c r="EI36" s="180"/>
      <c r="EJ36" s="180"/>
      <c r="EK36" s="180"/>
      <c r="EL36" s="180"/>
      <c r="EM36" s="180"/>
      <c r="EN36" s="180"/>
      <c r="EO36" s="180"/>
      <c r="EP36" s="180">
        <v>0</v>
      </c>
      <c r="EQ36" s="180">
        <v>0.35</v>
      </c>
      <c r="ER36" s="180">
        <v>0.45</v>
      </c>
      <c r="ES36" s="180">
        <v>7.0000000000000007E-2</v>
      </c>
      <c r="ET36" s="180">
        <v>0</v>
      </c>
      <c r="EU36" s="180">
        <v>0</v>
      </c>
      <c r="EV36" s="180">
        <v>0</v>
      </c>
      <c r="EW36" s="180">
        <v>0.97199999999999998</v>
      </c>
      <c r="EX36" s="180">
        <v>0.28000000000000003</v>
      </c>
      <c r="EY36" s="180"/>
      <c r="EZ36" s="180">
        <v>0.38</v>
      </c>
      <c r="FA36" s="180">
        <v>0.17</v>
      </c>
      <c r="FB36" s="180">
        <v>0.48</v>
      </c>
      <c r="FC36" s="180"/>
      <c r="FD36" s="180">
        <v>0</v>
      </c>
      <c r="FE36" s="180"/>
      <c r="FF36" s="180"/>
      <c r="FG36" s="180"/>
      <c r="FH36" s="180"/>
      <c r="FI36" s="180">
        <v>3.9</v>
      </c>
      <c r="FJ36" s="182">
        <v>3.25</v>
      </c>
      <c r="FK36" s="182"/>
      <c r="FL36" s="182"/>
      <c r="FM36" s="182"/>
      <c r="FN36" s="198">
        <v>17.45</v>
      </c>
      <c r="FO36" s="198"/>
      <c r="FP36" s="188">
        <v>0</v>
      </c>
      <c r="FQ36" s="188">
        <v>0</v>
      </c>
      <c r="FR36" s="188">
        <v>0</v>
      </c>
      <c r="FS36" s="188">
        <v>0</v>
      </c>
      <c r="FT36" s="188">
        <v>0</v>
      </c>
      <c r="FU36" s="188">
        <v>0</v>
      </c>
      <c r="FV36" s="188">
        <v>0</v>
      </c>
      <c r="FW36" s="188">
        <v>0.25</v>
      </c>
      <c r="FX36" s="188">
        <v>0.55000000000000004</v>
      </c>
      <c r="FY36" s="188">
        <v>0</v>
      </c>
      <c r="FZ36" s="188">
        <v>0</v>
      </c>
      <c r="GA36" s="188">
        <v>0</v>
      </c>
      <c r="GB36" s="188">
        <v>1</v>
      </c>
      <c r="GC36" s="188">
        <v>0.97599999999999998</v>
      </c>
      <c r="GD36" s="188">
        <v>0</v>
      </c>
      <c r="GE36" s="188">
        <v>0</v>
      </c>
      <c r="GF36" s="188">
        <v>0</v>
      </c>
      <c r="GG36" s="188">
        <v>0</v>
      </c>
      <c r="GH36" s="188">
        <v>0</v>
      </c>
      <c r="GI36" s="188">
        <v>1</v>
      </c>
      <c r="GJ36" s="188">
        <v>0</v>
      </c>
      <c r="GK36" s="188">
        <v>0</v>
      </c>
      <c r="GL36" s="188">
        <v>0.9</v>
      </c>
      <c r="GM36" s="188">
        <v>0</v>
      </c>
      <c r="GN36" s="188">
        <v>0</v>
      </c>
    </row>
    <row r="37" spans="1:196" s="185" customFormat="1" x14ac:dyDescent="0.25">
      <c r="A37" s="186" t="s">
        <v>127</v>
      </c>
      <c r="B37" s="187"/>
      <c r="C37" s="187"/>
      <c r="D37" s="187"/>
      <c r="E37" s="187"/>
      <c r="F37" s="187"/>
      <c r="G37" s="187" t="s">
        <v>9</v>
      </c>
      <c r="H37" s="187"/>
      <c r="I37" s="187" t="s">
        <v>9</v>
      </c>
      <c r="J37" s="187"/>
      <c r="K37" s="187"/>
      <c r="L37" s="187"/>
      <c r="M37" s="187"/>
      <c r="N37" s="187"/>
      <c r="O37" s="187"/>
      <c r="P37" s="187" t="s">
        <v>9</v>
      </c>
      <c r="Q37" s="187"/>
      <c r="R37" s="187"/>
      <c r="S37" s="187"/>
      <c r="T37" s="187"/>
      <c r="U37" s="187"/>
      <c r="V37" s="187"/>
      <c r="W37" s="187"/>
      <c r="X37" s="187"/>
      <c r="Y37" s="187"/>
      <c r="Z37" s="187" t="s">
        <v>9</v>
      </c>
      <c r="AA37" s="187" t="s">
        <v>9</v>
      </c>
      <c r="AB37" s="187"/>
      <c r="AC37" s="187"/>
      <c r="AD37" s="187" t="s">
        <v>9</v>
      </c>
      <c r="AE37" s="187"/>
      <c r="AF37" s="187"/>
      <c r="AG37" s="187"/>
      <c r="AH37" s="187"/>
      <c r="AI37" s="187"/>
      <c r="AJ37" s="187"/>
      <c r="AK37" s="187"/>
      <c r="AL37" s="187">
        <v>0</v>
      </c>
      <c r="AM37" s="187"/>
      <c r="AN37" s="187" t="s">
        <v>9</v>
      </c>
      <c r="AO37" s="187"/>
      <c r="AP37" s="187"/>
      <c r="AQ37" s="187"/>
      <c r="AR37" s="187"/>
      <c r="AS37" s="187"/>
      <c r="AT37" s="187"/>
      <c r="AU37" s="187"/>
      <c r="AV37" s="187"/>
      <c r="AW37" s="187"/>
      <c r="AX37" s="187"/>
      <c r="AY37" s="187"/>
      <c r="AZ37" s="187"/>
      <c r="BA37" s="187"/>
      <c r="BB37" s="187"/>
      <c r="BC37" s="187"/>
      <c r="BD37" s="187"/>
      <c r="BE37" s="187"/>
      <c r="BF37" s="187"/>
      <c r="BG37" s="187"/>
      <c r="BH37" s="187"/>
      <c r="BI37" s="187"/>
      <c r="BJ37" s="187"/>
      <c r="BK37" s="187"/>
      <c r="BL37" s="187"/>
      <c r="BM37" s="187"/>
      <c r="BN37" s="187"/>
      <c r="BO37" s="187"/>
      <c r="BP37" s="187"/>
      <c r="BQ37" s="187"/>
      <c r="BR37" s="187"/>
      <c r="BS37" s="187"/>
      <c r="BT37" s="187"/>
      <c r="BU37" s="187"/>
      <c r="BV37" s="187"/>
      <c r="BW37" s="187"/>
      <c r="BX37" s="187"/>
      <c r="BY37" s="187"/>
      <c r="BZ37" s="187"/>
      <c r="CA37" s="187"/>
      <c r="CB37" s="187"/>
      <c r="CC37" s="187"/>
      <c r="CD37" s="187"/>
      <c r="CE37" s="187"/>
      <c r="CF37" s="187"/>
      <c r="CG37" s="187"/>
      <c r="CH37" s="187"/>
      <c r="CI37" s="187"/>
      <c r="CJ37" s="187"/>
      <c r="CK37" s="187"/>
      <c r="CL37" s="187"/>
      <c r="CM37" s="187"/>
      <c r="CN37" s="187"/>
      <c r="CO37" s="187"/>
      <c r="CP37" s="187"/>
      <c r="CQ37" s="187"/>
      <c r="CR37" s="187"/>
      <c r="CS37" s="187"/>
      <c r="CT37" s="187">
        <v>0</v>
      </c>
      <c r="CU37" s="187"/>
      <c r="CV37" s="187"/>
      <c r="CW37" s="187"/>
      <c r="CX37" s="187"/>
      <c r="CY37" s="187"/>
      <c r="CZ37" s="180"/>
      <c r="DA37" s="180"/>
      <c r="DB37" s="180"/>
      <c r="DC37" s="180"/>
      <c r="DD37" s="180"/>
      <c r="DE37" s="180"/>
      <c r="DF37" s="180"/>
      <c r="DG37" s="180"/>
      <c r="DH37" s="180"/>
      <c r="DI37" s="180"/>
      <c r="DJ37" s="180"/>
      <c r="DK37" s="180"/>
      <c r="DL37" s="180"/>
      <c r="DM37" s="180"/>
      <c r="DN37" s="180"/>
      <c r="DO37" s="180"/>
      <c r="DP37" s="180"/>
      <c r="DQ37" s="180"/>
      <c r="DR37" s="180"/>
      <c r="DS37" s="180"/>
      <c r="DT37" s="180"/>
      <c r="DU37" s="180"/>
      <c r="DV37" s="180"/>
      <c r="DW37" s="180"/>
      <c r="DX37" s="180"/>
      <c r="DY37" s="180"/>
      <c r="DZ37" s="180"/>
      <c r="EA37" s="180"/>
      <c r="EB37" s="180"/>
      <c r="EC37" s="180"/>
      <c r="ED37" s="180"/>
      <c r="EE37" s="180"/>
      <c r="EF37" s="180"/>
      <c r="EG37" s="180"/>
      <c r="EH37" s="180"/>
      <c r="EI37" s="180"/>
      <c r="EJ37" s="180"/>
      <c r="EK37" s="180"/>
      <c r="EL37" s="180"/>
      <c r="EM37" s="180"/>
      <c r="EN37" s="180"/>
      <c r="EO37" s="180"/>
      <c r="EP37" s="180"/>
      <c r="EQ37" s="180"/>
      <c r="ER37" s="180">
        <v>0</v>
      </c>
      <c r="ES37" s="180"/>
      <c r="ET37" s="180"/>
      <c r="EU37" s="180"/>
      <c r="EV37" s="180"/>
      <c r="EW37" s="180"/>
      <c r="EX37" s="180"/>
      <c r="EY37" s="180"/>
      <c r="EZ37" s="180"/>
      <c r="FA37" s="180"/>
      <c r="FB37" s="180"/>
      <c r="FC37" s="180"/>
      <c r="FD37" s="180"/>
      <c r="FE37" s="180"/>
      <c r="FF37" s="180"/>
      <c r="FG37" s="180"/>
      <c r="FH37" s="180"/>
      <c r="FI37" s="180"/>
      <c r="FJ37" s="188"/>
      <c r="FK37" s="188">
        <v>2.6</v>
      </c>
      <c r="FL37" s="191"/>
      <c r="FM37" s="191"/>
      <c r="FN37" s="198"/>
      <c r="FO37" s="198"/>
      <c r="FP37" s="188">
        <v>0</v>
      </c>
      <c r="FQ37" s="188">
        <v>0</v>
      </c>
      <c r="FR37" s="188">
        <v>0</v>
      </c>
      <c r="FS37" s="188">
        <v>0</v>
      </c>
      <c r="FT37" s="188">
        <v>0</v>
      </c>
      <c r="FU37" s="188">
        <v>0</v>
      </c>
      <c r="FV37" s="188">
        <v>0</v>
      </c>
      <c r="FW37" s="188">
        <v>0</v>
      </c>
      <c r="FX37" s="188">
        <v>0</v>
      </c>
      <c r="FY37" s="188">
        <v>0</v>
      </c>
      <c r="FZ37" s="188">
        <v>0</v>
      </c>
      <c r="GA37" s="188">
        <v>0</v>
      </c>
      <c r="GB37" s="188">
        <v>0</v>
      </c>
      <c r="GC37" s="188">
        <v>0</v>
      </c>
      <c r="GD37" s="188">
        <v>0</v>
      </c>
      <c r="GE37" s="188">
        <v>0</v>
      </c>
      <c r="GF37" s="188">
        <v>0</v>
      </c>
      <c r="GG37" s="188">
        <v>0</v>
      </c>
      <c r="GH37" s="188">
        <v>0</v>
      </c>
      <c r="GI37" s="188" t="s">
        <v>181</v>
      </c>
      <c r="GJ37" s="188">
        <v>0</v>
      </c>
      <c r="GK37" s="188">
        <v>0</v>
      </c>
      <c r="GL37" s="188">
        <v>0</v>
      </c>
      <c r="GM37" s="188">
        <v>0</v>
      </c>
      <c r="GN37" s="188">
        <v>0</v>
      </c>
    </row>
    <row r="38" spans="1:196" s="185" customFormat="1" x14ac:dyDescent="0.25">
      <c r="A38" s="186" t="s">
        <v>128</v>
      </c>
      <c r="B38" s="187" t="s">
        <v>9</v>
      </c>
      <c r="C38" s="187" t="s">
        <v>9</v>
      </c>
      <c r="D38" s="187" t="s">
        <v>9</v>
      </c>
      <c r="E38" s="187" t="s">
        <v>9</v>
      </c>
      <c r="F38" s="187" t="s">
        <v>9</v>
      </c>
      <c r="G38" s="187" t="s">
        <v>9</v>
      </c>
      <c r="H38" s="187" t="s">
        <v>9</v>
      </c>
      <c r="I38" s="187" t="s">
        <v>9</v>
      </c>
      <c r="J38" s="187" t="s">
        <v>9</v>
      </c>
      <c r="K38" s="187" t="s">
        <v>9</v>
      </c>
      <c r="L38" s="187" t="s">
        <v>9</v>
      </c>
      <c r="M38" s="187" t="s">
        <v>9</v>
      </c>
      <c r="N38" s="187" t="s">
        <v>9</v>
      </c>
      <c r="O38" s="187" t="s">
        <v>9</v>
      </c>
      <c r="P38" s="187" t="s">
        <v>9</v>
      </c>
      <c r="Q38" s="187" t="s">
        <v>9</v>
      </c>
      <c r="R38" s="187" t="s">
        <v>9</v>
      </c>
      <c r="S38" s="187" t="s">
        <v>9</v>
      </c>
      <c r="T38" s="187" t="s">
        <v>9</v>
      </c>
      <c r="U38" s="187" t="s">
        <v>9</v>
      </c>
      <c r="V38" s="187" t="s">
        <v>9</v>
      </c>
      <c r="W38" s="187" t="s">
        <v>9</v>
      </c>
      <c r="X38" s="187" t="s">
        <v>9</v>
      </c>
      <c r="Y38" s="187" t="s">
        <v>9</v>
      </c>
      <c r="Z38" s="187" t="s">
        <v>9</v>
      </c>
      <c r="AA38" s="187" t="s">
        <v>9</v>
      </c>
      <c r="AB38" s="187" t="s">
        <v>9</v>
      </c>
      <c r="AC38" s="187" t="s">
        <v>9</v>
      </c>
      <c r="AD38" s="187" t="s">
        <v>9</v>
      </c>
      <c r="AE38" s="187" t="s">
        <v>9</v>
      </c>
      <c r="AF38" s="187" t="s">
        <v>9</v>
      </c>
      <c r="AG38" s="187" t="s">
        <v>9</v>
      </c>
      <c r="AH38" s="187" t="s">
        <v>9</v>
      </c>
      <c r="AI38" s="187" t="s">
        <v>9</v>
      </c>
      <c r="AJ38" s="187" t="s">
        <v>9</v>
      </c>
      <c r="AK38" s="187" t="s">
        <v>9</v>
      </c>
      <c r="AL38" s="187">
        <v>0</v>
      </c>
      <c r="AM38" s="187">
        <v>0</v>
      </c>
      <c r="AN38" s="187" t="s">
        <v>9</v>
      </c>
      <c r="AO38" s="187"/>
      <c r="AP38" s="187"/>
      <c r="AQ38" s="187"/>
      <c r="AR38" s="187"/>
      <c r="AS38" s="187"/>
      <c r="AT38" s="187"/>
      <c r="AU38" s="187"/>
      <c r="AV38" s="187"/>
      <c r="AW38" s="187"/>
      <c r="AX38" s="187"/>
      <c r="AY38" s="187"/>
      <c r="AZ38" s="187"/>
      <c r="BA38" s="187"/>
      <c r="BB38" s="187"/>
      <c r="BC38" s="187"/>
      <c r="BD38" s="187"/>
      <c r="BE38" s="187"/>
      <c r="BF38" s="187"/>
      <c r="BG38" s="187"/>
      <c r="BH38" s="187"/>
      <c r="BI38" s="187"/>
      <c r="BJ38" s="187"/>
      <c r="BK38" s="187"/>
      <c r="BL38" s="187"/>
      <c r="BM38" s="187"/>
      <c r="BN38" s="187"/>
      <c r="BO38" s="187"/>
      <c r="BP38" s="187"/>
      <c r="BQ38" s="187"/>
      <c r="BR38" s="187"/>
      <c r="BS38" s="187"/>
      <c r="BT38" s="187"/>
      <c r="BU38" s="187"/>
      <c r="BV38" s="187"/>
      <c r="BW38" s="187"/>
      <c r="BX38" s="187"/>
      <c r="BY38" s="187"/>
      <c r="BZ38" s="187"/>
      <c r="CA38" s="187"/>
      <c r="CB38" s="187"/>
      <c r="CC38" s="187"/>
      <c r="CD38" s="187"/>
      <c r="CE38" s="187"/>
      <c r="CF38" s="187"/>
      <c r="CG38" s="187"/>
      <c r="CH38" s="187"/>
      <c r="CI38" s="187"/>
      <c r="CJ38" s="187"/>
      <c r="CK38" s="187"/>
      <c r="CL38" s="187"/>
      <c r="CM38" s="187"/>
      <c r="CN38" s="187"/>
      <c r="CO38" s="187"/>
      <c r="CP38" s="187"/>
      <c r="CQ38" s="187"/>
      <c r="CR38" s="187"/>
      <c r="CS38" s="187"/>
      <c r="CT38" s="187">
        <v>0</v>
      </c>
      <c r="CU38" s="187"/>
      <c r="CV38" s="187"/>
      <c r="CW38" s="187"/>
      <c r="CX38" s="187"/>
      <c r="CY38" s="187"/>
      <c r="CZ38" s="180"/>
      <c r="DA38" s="180"/>
      <c r="DB38" s="180"/>
      <c r="DC38" s="180"/>
      <c r="DD38" s="180"/>
      <c r="DE38" s="180"/>
      <c r="DF38" s="180"/>
      <c r="DG38" s="180"/>
      <c r="DH38" s="180"/>
      <c r="DI38" s="180"/>
      <c r="DJ38" s="180"/>
      <c r="DK38" s="180"/>
      <c r="DL38" s="180"/>
      <c r="DM38" s="180"/>
      <c r="DN38" s="180"/>
      <c r="DO38" s="180"/>
      <c r="DP38" s="180"/>
      <c r="DQ38" s="180"/>
      <c r="DR38" s="180"/>
      <c r="DS38" s="180"/>
      <c r="DT38" s="180"/>
      <c r="DU38" s="180"/>
      <c r="DV38" s="180"/>
      <c r="DW38" s="180"/>
      <c r="DX38" s="180"/>
      <c r="DY38" s="180"/>
      <c r="DZ38" s="180"/>
      <c r="EA38" s="180"/>
      <c r="EB38" s="180"/>
      <c r="EC38" s="180"/>
      <c r="ED38" s="180"/>
      <c r="EE38" s="180"/>
      <c r="EF38" s="180"/>
      <c r="EG38" s="180"/>
      <c r="EH38" s="180"/>
      <c r="EI38" s="180"/>
      <c r="EJ38" s="180"/>
      <c r="EK38" s="180"/>
      <c r="EL38" s="180"/>
      <c r="EM38" s="180"/>
      <c r="EN38" s="180"/>
      <c r="EO38" s="180"/>
      <c r="EP38" s="180"/>
      <c r="EQ38" s="180"/>
      <c r="ER38" s="180">
        <v>0</v>
      </c>
      <c r="ES38" s="180"/>
      <c r="ET38" s="180"/>
      <c r="EU38" s="180"/>
      <c r="EV38" s="180"/>
      <c r="EW38" s="180"/>
      <c r="EX38" s="180"/>
      <c r="EY38" s="180"/>
      <c r="EZ38" s="180"/>
      <c r="FA38" s="180"/>
      <c r="FB38" s="180"/>
      <c r="FC38" s="180"/>
      <c r="FD38" s="180"/>
      <c r="FE38" s="180"/>
      <c r="FF38" s="180"/>
      <c r="FG38" s="180"/>
      <c r="FH38" s="180"/>
      <c r="FI38" s="180"/>
      <c r="FJ38" s="188"/>
      <c r="FK38" s="188"/>
      <c r="FL38" s="188"/>
      <c r="FM38" s="191"/>
      <c r="FN38" s="198"/>
      <c r="FO38" s="198"/>
      <c r="FP38" s="188">
        <v>0</v>
      </c>
      <c r="FQ38" s="188">
        <v>0</v>
      </c>
      <c r="FR38" s="188">
        <v>0</v>
      </c>
      <c r="FS38" s="188">
        <v>0</v>
      </c>
      <c r="FT38" s="188">
        <v>0</v>
      </c>
      <c r="FU38" s="188">
        <v>0</v>
      </c>
      <c r="FV38" s="188">
        <v>0</v>
      </c>
      <c r="FW38" s="188">
        <v>0</v>
      </c>
      <c r="FX38" s="188">
        <v>0</v>
      </c>
      <c r="FY38" s="188">
        <v>0</v>
      </c>
      <c r="FZ38" s="188">
        <v>0</v>
      </c>
      <c r="GA38" s="188">
        <v>0</v>
      </c>
      <c r="GB38" s="188">
        <v>0</v>
      </c>
      <c r="GC38" s="188">
        <v>0</v>
      </c>
      <c r="GD38" s="188">
        <v>0</v>
      </c>
      <c r="GE38" s="188">
        <v>0</v>
      </c>
      <c r="GF38" s="188">
        <v>0</v>
      </c>
      <c r="GG38" s="188">
        <v>0</v>
      </c>
      <c r="GH38" s="188">
        <v>0</v>
      </c>
      <c r="GI38" s="188" t="s">
        <v>181</v>
      </c>
      <c r="GJ38" s="188">
        <v>0</v>
      </c>
      <c r="GK38" s="188">
        <v>0</v>
      </c>
      <c r="GL38" s="188">
        <v>0</v>
      </c>
      <c r="GM38" s="188">
        <v>0</v>
      </c>
      <c r="GN38" s="188">
        <v>0</v>
      </c>
    </row>
    <row r="39" spans="1:196" s="185" customFormat="1" x14ac:dyDescent="0.25">
      <c r="A39" s="186" t="s">
        <v>129</v>
      </c>
      <c r="B39" s="187" t="s">
        <v>9</v>
      </c>
      <c r="C39" s="187" t="s">
        <v>9</v>
      </c>
      <c r="D39" s="187" t="s">
        <v>9</v>
      </c>
      <c r="E39" s="187" t="s">
        <v>9</v>
      </c>
      <c r="F39" s="187" t="s">
        <v>9</v>
      </c>
      <c r="G39" s="187" t="s">
        <v>9</v>
      </c>
      <c r="H39" s="187" t="s">
        <v>9</v>
      </c>
      <c r="I39" s="187" t="s">
        <v>9</v>
      </c>
      <c r="J39" s="187" t="s">
        <v>9</v>
      </c>
      <c r="K39" s="187" t="s">
        <v>9</v>
      </c>
      <c r="L39" s="187" t="s">
        <v>9</v>
      </c>
      <c r="M39" s="187" t="s">
        <v>9</v>
      </c>
      <c r="N39" s="187" t="s">
        <v>9</v>
      </c>
      <c r="O39" s="187" t="s">
        <v>9</v>
      </c>
      <c r="P39" s="187" t="s">
        <v>9</v>
      </c>
      <c r="Q39" s="187" t="s">
        <v>9</v>
      </c>
      <c r="R39" s="187" t="s">
        <v>9</v>
      </c>
      <c r="S39" s="187" t="s">
        <v>9</v>
      </c>
      <c r="T39" s="187" t="s">
        <v>9</v>
      </c>
      <c r="U39" s="187" t="s">
        <v>9</v>
      </c>
      <c r="V39" s="187" t="s">
        <v>9</v>
      </c>
      <c r="W39" s="187" t="s">
        <v>9</v>
      </c>
      <c r="X39" s="187" t="s">
        <v>9</v>
      </c>
      <c r="Y39" s="187" t="s">
        <v>9</v>
      </c>
      <c r="Z39" s="187" t="s">
        <v>9</v>
      </c>
      <c r="AA39" s="187" t="s">
        <v>9</v>
      </c>
      <c r="AB39" s="187"/>
      <c r="AC39" s="187"/>
      <c r="AD39" s="187"/>
      <c r="AE39" s="187"/>
      <c r="AF39" s="187"/>
      <c r="AG39" s="187"/>
      <c r="AH39" s="187"/>
      <c r="AI39" s="187"/>
      <c r="AJ39" s="187"/>
      <c r="AK39" s="187"/>
      <c r="AL39" s="187"/>
      <c r="AM39" s="187"/>
      <c r="AN39" s="187"/>
      <c r="AO39" s="187"/>
      <c r="AP39" s="187"/>
      <c r="AQ39" s="187"/>
      <c r="AR39" s="187"/>
      <c r="AS39" s="187"/>
      <c r="AT39" s="187"/>
      <c r="AU39" s="187"/>
      <c r="AV39" s="187"/>
      <c r="AW39" s="187"/>
      <c r="AX39" s="187"/>
      <c r="AY39" s="187"/>
      <c r="AZ39" s="187"/>
      <c r="BA39" s="187"/>
      <c r="BB39" s="187"/>
      <c r="BC39" s="187"/>
      <c r="BD39" s="187"/>
      <c r="BE39" s="187"/>
      <c r="BF39" s="187"/>
      <c r="BG39" s="187"/>
      <c r="BH39" s="187"/>
      <c r="BI39" s="187"/>
      <c r="BJ39" s="187"/>
      <c r="BK39" s="187"/>
      <c r="BL39" s="187"/>
      <c r="BM39" s="187"/>
      <c r="BN39" s="187"/>
      <c r="BO39" s="187"/>
      <c r="BP39" s="187"/>
      <c r="BQ39" s="187"/>
      <c r="BR39" s="187"/>
      <c r="BS39" s="187"/>
      <c r="BT39" s="187"/>
      <c r="BU39" s="187"/>
      <c r="BV39" s="187"/>
      <c r="BW39" s="187"/>
      <c r="BX39" s="187"/>
      <c r="BY39" s="187"/>
      <c r="BZ39" s="187"/>
      <c r="CA39" s="187"/>
      <c r="CB39" s="187"/>
      <c r="CC39" s="187"/>
      <c r="CD39" s="187"/>
      <c r="CE39" s="187"/>
      <c r="CF39" s="187"/>
      <c r="CG39" s="187"/>
      <c r="CH39" s="187"/>
      <c r="CI39" s="187"/>
      <c r="CJ39" s="187"/>
      <c r="CK39" s="187"/>
      <c r="CL39" s="187"/>
      <c r="CM39" s="187"/>
      <c r="CN39" s="187"/>
      <c r="CO39" s="187"/>
      <c r="CP39" s="187"/>
      <c r="CQ39" s="187"/>
      <c r="CR39" s="187"/>
      <c r="CS39" s="187"/>
      <c r="CT39" s="187">
        <v>0</v>
      </c>
      <c r="CU39" s="187"/>
      <c r="CV39" s="187"/>
      <c r="CW39" s="187"/>
      <c r="CX39" s="187"/>
      <c r="CY39" s="187"/>
      <c r="CZ39" s="180"/>
      <c r="DA39" s="180"/>
      <c r="DB39" s="180"/>
      <c r="DC39" s="180"/>
      <c r="DD39" s="180"/>
      <c r="DE39" s="180"/>
      <c r="DF39" s="180"/>
      <c r="DG39" s="180"/>
      <c r="DH39" s="180"/>
      <c r="DI39" s="180"/>
      <c r="DJ39" s="180"/>
      <c r="DK39" s="180"/>
      <c r="DL39" s="180"/>
      <c r="DM39" s="180"/>
      <c r="DN39" s="180"/>
      <c r="DO39" s="180"/>
      <c r="DP39" s="180"/>
      <c r="DQ39" s="180"/>
      <c r="DR39" s="180"/>
      <c r="DS39" s="180"/>
      <c r="DT39" s="180"/>
      <c r="DU39" s="180"/>
      <c r="DV39" s="180"/>
      <c r="DW39" s="180"/>
      <c r="DX39" s="180"/>
      <c r="DY39" s="180"/>
      <c r="DZ39" s="180"/>
      <c r="EA39" s="180"/>
      <c r="EB39" s="180"/>
      <c r="EC39" s="180"/>
      <c r="ED39" s="180"/>
      <c r="EE39" s="180"/>
      <c r="EF39" s="180"/>
      <c r="EG39" s="180"/>
      <c r="EH39" s="180"/>
      <c r="EI39" s="180"/>
      <c r="EJ39" s="180"/>
      <c r="EK39" s="180"/>
      <c r="EL39" s="180"/>
      <c r="EM39" s="180"/>
      <c r="EN39" s="180"/>
      <c r="EO39" s="180"/>
      <c r="EP39" s="180"/>
      <c r="EQ39" s="180"/>
      <c r="ER39" s="180">
        <v>0</v>
      </c>
      <c r="ES39" s="180"/>
      <c r="ET39" s="180"/>
      <c r="EU39" s="180"/>
      <c r="EV39" s="180"/>
      <c r="EW39" s="180"/>
      <c r="EX39" s="180"/>
      <c r="EY39" s="180"/>
      <c r="EZ39" s="180"/>
      <c r="FA39" s="180"/>
      <c r="FB39" s="180"/>
      <c r="FC39" s="180"/>
      <c r="FD39" s="180"/>
      <c r="FE39" s="180"/>
      <c r="FF39" s="180"/>
      <c r="FG39" s="180"/>
      <c r="FH39" s="180"/>
      <c r="FI39" s="180"/>
      <c r="FJ39" s="189"/>
      <c r="FK39" s="189"/>
      <c r="FL39" s="189"/>
      <c r="FM39" s="191"/>
      <c r="FN39" s="193"/>
      <c r="FO39" s="193"/>
      <c r="FP39" s="188">
        <v>0</v>
      </c>
      <c r="FQ39" s="188"/>
      <c r="FR39" s="188">
        <v>0</v>
      </c>
      <c r="FS39" s="188">
        <v>0</v>
      </c>
      <c r="FT39" s="188">
        <v>0</v>
      </c>
      <c r="FU39" s="188">
        <v>0</v>
      </c>
      <c r="FV39" s="188">
        <v>0</v>
      </c>
      <c r="FW39" s="188">
        <v>0</v>
      </c>
      <c r="FX39" s="188">
        <v>0</v>
      </c>
      <c r="FY39" s="188">
        <v>0</v>
      </c>
      <c r="FZ39" s="188">
        <v>0</v>
      </c>
      <c r="GA39" s="188">
        <v>0</v>
      </c>
      <c r="GB39" s="188">
        <v>0</v>
      </c>
      <c r="GC39" s="188">
        <v>0</v>
      </c>
      <c r="GD39" s="188">
        <v>0</v>
      </c>
      <c r="GE39" s="188">
        <v>0</v>
      </c>
      <c r="GF39" s="188">
        <v>0</v>
      </c>
      <c r="GG39" s="188">
        <v>0</v>
      </c>
      <c r="GH39" s="188">
        <v>0</v>
      </c>
      <c r="GI39" s="188" t="s">
        <v>181</v>
      </c>
      <c r="GJ39" s="188">
        <v>0</v>
      </c>
      <c r="GK39" s="188">
        <v>0</v>
      </c>
      <c r="GL39" s="188">
        <v>0</v>
      </c>
      <c r="GM39" s="188">
        <v>0</v>
      </c>
      <c r="GN39" s="188">
        <v>0</v>
      </c>
    </row>
    <row r="40" spans="1:196" s="185" customFormat="1" x14ac:dyDescent="0.25">
      <c r="A40" s="186" t="s">
        <v>130</v>
      </c>
      <c r="B40" s="187">
        <v>349.3</v>
      </c>
      <c r="C40" s="187">
        <v>2012</v>
      </c>
      <c r="D40" s="187">
        <v>3005.85</v>
      </c>
      <c r="E40" s="187">
        <v>3131.1</v>
      </c>
      <c r="F40" s="187">
        <v>2684.5</v>
      </c>
      <c r="G40" s="187">
        <v>1448.65</v>
      </c>
      <c r="H40" s="187">
        <v>2031.8</v>
      </c>
      <c r="I40" s="187">
        <v>1277.0999999999999</v>
      </c>
      <c r="J40" s="187">
        <v>1347.65</v>
      </c>
      <c r="K40" s="187">
        <v>2437.6</v>
      </c>
      <c r="L40" s="187">
        <v>1279.95</v>
      </c>
      <c r="M40" s="187">
        <v>1435.95</v>
      </c>
      <c r="N40" s="187">
        <v>3044.75</v>
      </c>
      <c r="O40" s="187">
        <v>1115</v>
      </c>
      <c r="P40" s="187">
        <v>4528.8</v>
      </c>
      <c r="Q40" s="187">
        <v>2591</v>
      </c>
      <c r="R40" s="187">
        <v>2305</v>
      </c>
      <c r="S40" s="187">
        <v>5763.3</v>
      </c>
      <c r="T40" s="187">
        <v>5249.2150000000001</v>
      </c>
      <c r="U40" s="187">
        <v>7307.75</v>
      </c>
      <c r="V40" s="187">
        <v>4953.3500000000004</v>
      </c>
      <c r="W40" s="187">
        <v>4186</v>
      </c>
      <c r="X40" s="187">
        <v>5113.95</v>
      </c>
      <c r="Y40" s="187">
        <v>6157.55</v>
      </c>
      <c r="Z40" s="187">
        <v>9837.9500000000007</v>
      </c>
      <c r="AA40" s="187">
        <v>7368.45</v>
      </c>
      <c r="AB40" s="187">
        <v>6096.75</v>
      </c>
      <c r="AC40" s="187">
        <v>6991.8</v>
      </c>
      <c r="AD40" s="187">
        <v>5739.35</v>
      </c>
      <c r="AE40" s="187">
        <v>4602.95</v>
      </c>
      <c r="AF40" s="187">
        <v>6540.85</v>
      </c>
      <c r="AG40" s="187">
        <v>14579.55</v>
      </c>
      <c r="AH40" s="187">
        <v>8414.1</v>
      </c>
      <c r="AI40" s="187">
        <v>12438.45</v>
      </c>
      <c r="AJ40" s="187">
        <v>11056.25</v>
      </c>
      <c r="AK40" s="187">
        <v>10575.95</v>
      </c>
      <c r="AL40" s="187">
        <v>11792.15</v>
      </c>
      <c r="AM40" s="187">
        <v>8284.0400000000009</v>
      </c>
      <c r="AN40" s="187">
        <v>9928.4500000000007</v>
      </c>
      <c r="AO40" s="187">
        <v>7393.91</v>
      </c>
      <c r="AP40" s="187">
        <v>4863.55</v>
      </c>
      <c r="AQ40" s="187">
        <v>5877.34</v>
      </c>
      <c r="AR40" s="187">
        <v>9254.5</v>
      </c>
      <c r="AS40" s="187">
        <v>3236.4</v>
      </c>
      <c r="AT40" s="187">
        <v>6080.45</v>
      </c>
      <c r="AU40" s="187">
        <v>5230.1000000000004</v>
      </c>
      <c r="AV40" s="187">
        <v>4818.8500000000004</v>
      </c>
      <c r="AW40" s="187">
        <v>6150.51</v>
      </c>
      <c r="AX40" s="187">
        <v>4626.1440000000002</v>
      </c>
      <c r="AY40" s="187">
        <v>3654.05</v>
      </c>
      <c r="AZ40" s="187">
        <v>3888.7</v>
      </c>
      <c r="BA40" s="187">
        <v>9488.25</v>
      </c>
      <c r="BB40" s="187">
        <v>4560.5</v>
      </c>
      <c r="BC40" s="187">
        <v>3606.45</v>
      </c>
      <c r="BD40" s="187">
        <v>4111.2700000000004</v>
      </c>
      <c r="BE40" s="187">
        <v>3325.35</v>
      </c>
      <c r="BF40" s="187">
        <v>1362.9</v>
      </c>
      <c r="BG40" s="187">
        <v>3984.95</v>
      </c>
      <c r="BH40" s="187">
        <v>1365.2</v>
      </c>
      <c r="BI40" s="187">
        <v>3153.5</v>
      </c>
      <c r="BJ40" s="187">
        <v>382.35</v>
      </c>
      <c r="BK40" s="187">
        <v>3015.835</v>
      </c>
      <c r="BL40" s="187">
        <v>2154.1999999999998</v>
      </c>
      <c r="BM40" s="187">
        <v>803.95</v>
      </c>
      <c r="BN40" s="187">
        <v>2748.95</v>
      </c>
      <c r="BO40" s="187">
        <v>2114.355</v>
      </c>
      <c r="BP40" s="187">
        <v>988.85</v>
      </c>
      <c r="BQ40" s="187">
        <v>1740.9</v>
      </c>
      <c r="BR40" s="187">
        <v>1600</v>
      </c>
      <c r="BS40" s="187">
        <v>267.75</v>
      </c>
      <c r="BT40" s="187">
        <v>1002</v>
      </c>
      <c r="BU40" s="187">
        <v>2944.3</v>
      </c>
      <c r="BV40" s="187">
        <v>820.15</v>
      </c>
      <c r="BW40" s="187">
        <v>2759.5</v>
      </c>
      <c r="BX40" s="187">
        <v>2188.5</v>
      </c>
      <c r="BY40" s="187">
        <v>1015</v>
      </c>
      <c r="BZ40" s="187">
        <v>2632.6</v>
      </c>
      <c r="CA40" s="187">
        <v>2992.9</v>
      </c>
      <c r="CB40" s="187">
        <v>3934.5</v>
      </c>
      <c r="CC40" s="187">
        <v>4392.3500000000004</v>
      </c>
      <c r="CD40" s="187">
        <v>2443.4760000000001</v>
      </c>
      <c r="CE40" s="187">
        <v>4809.8999999999996</v>
      </c>
      <c r="CF40" s="187">
        <v>4170.8500000000004</v>
      </c>
      <c r="CG40" s="187">
        <v>2079.9</v>
      </c>
      <c r="CH40" s="187">
        <v>1336.65</v>
      </c>
      <c r="CI40" s="187">
        <v>21</v>
      </c>
      <c r="CJ40" s="187">
        <v>1109.5</v>
      </c>
      <c r="CK40" s="187">
        <v>488.2</v>
      </c>
      <c r="CL40" s="187">
        <v>1418.7</v>
      </c>
      <c r="CM40" s="187">
        <v>405</v>
      </c>
      <c r="CN40" s="187">
        <v>1194.9000000000001</v>
      </c>
      <c r="CO40" s="187">
        <v>952.35</v>
      </c>
      <c r="CP40" s="187">
        <v>2083.6999999999998</v>
      </c>
      <c r="CQ40" s="187">
        <v>972.3</v>
      </c>
      <c r="CR40" s="187">
        <v>2052.9499999999998</v>
      </c>
      <c r="CS40" s="187">
        <v>507.4</v>
      </c>
      <c r="CT40" s="187">
        <v>1032.5</v>
      </c>
      <c r="CU40" s="187">
        <v>1010</v>
      </c>
      <c r="CV40" s="187">
        <v>1593.3</v>
      </c>
      <c r="CW40" s="187">
        <v>1442.5</v>
      </c>
      <c r="CX40" s="187">
        <v>1000</v>
      </c>
      <c r="CY40" s="187">
        <v>3850</v>
      </c>
      <c r="CZ40" s="180">
        <v>3626.4830000000002</v>
      </c>
      <c r="DA40" s="180">
        <v>1693.1</v>
      </c>
      <c r="DB40" s="180">
        <v>3705.0749999999998</v>
      </c>
      <c r="DC40" s="180">
        <v>5680</v>
      </c>
      <c r="DD40" s="180">
        <v>5768</v>
      </c>
      <c r="DE40" s="180">
        <v>4339.55</v>
      </c>
      <c r="DF40" s="180">
        <v>3042.598</v>
      </c>
      <c r="DG40" s="180">
        <v>4712.5999999999995</v>
      </c>
      <c r="DH40" s="180">
        <v>7283.1</v>
      </c>
      <c r="DI40" s="180">
        <v>2140</v>
      </c>
      <c r="DJ40" s="180">
        <v>2810</v>
      </c>
      <c r="DK40" s="180">
        <v>6562.3620000000001</v>
      </c>
      <c r="DL40" s="180">
        <v>4610.3999999999996</v>
      </c>
      <c r="DM40" s="180">
        <v>4960</v>
      </c>
      <c r="DN40" s="180">
        <v>2480</v>
      </c>
      <c r="DO40" s="180">
        <v>4552</v>
      </c>
      <c r="DP40" s="180">
        <v>3140</v>
      </c>
      <c r="DQ40" s="180">
        <v>5027.6000000000004</v>
      </c>
      <c r="DR40" s="180">
        <v>1712</v>
      </c>
      <c r="DS40" s="180">
        <v>2450</v>
      </c>
      <c r="DT40" s="180">
        <v>3278.3</v>
      </c>
      <c r="DU40" s="180">
        <v>5114.45</v>
      </c>
      <c r="DV40" s="180">
        <v>3154.9469999999997</v>
      </c>
      <c r="DW40" s="180">
        <v>3723.3</v>
      </c>
      <c r="DX40" s="180">
        <v>2817.7280000000001</v>
      </c>
      <c r="DY40" s="180">
        <v>3049</v>
      </c>
      <c r="DZ40" s="180">
        <v>1733.15</v>
      </c>
      <c r="EA40" s="180">
        <v>2346.5719999999997</v>
      </c>
      <c r="EB40" s="180">
        <v>4590.01</v>
      </c>
      <c r="EC40" s="180">
        <v>3195.25</v>
      </c>
      <c r="ED40" s="180">
        <v>2420</v>
      </c>
      <c r="EE40" s="180">
        <v>3760.8</v>
      </c>
      <c r="EF40" s="180">
        <v>1822.9</v>
      </c>
      <c r="EG40" s="180">
        <v>2193.25</v>
      </c>
      <c r="EH40" s="180">
        <v>930</v>
      </c>
      <c r="EI40" s="180">
        <v>2900</v>
      </c>
      <c r="EJ40" s="180">
        <v>3389</v>
      </c>
      <c r="EK40" s="180">
        <v>2063.65</v>
      </c>
      <c r="EL40" s="180">
        <v>2234.8000000000002</v>
      </c>
      <c r="EM40" s="180">
        <v>4312.5</v>
      </c>
      <c r="EN40" s="180">
        <v>3850.65</v>
      </c>
      <c r="EO40" s="180">
        <v>5414</v>
      </c>
      <c r="EP40" s="180">
        <v>4286.55</v>
      </c>
      <c r="EQ40" s="180">
        <v>1550.5</v>
      </c>
      <c r="ER40" s="180">
        <v>3572.95</v>
      </c>
      <c r="ES40" s="180">
        <v>5607.05</v>
      </c>
      <c r="ET40" s="180">
        <v>1799</v>
      </c>
      <c r="EU40" s="180">
        <v>2314.25</v>
      </c>
      <c r="EV40" s="180">
        <v>3328.5</v>
      </c>
      <c r="EW40" s="180">
        <v>4128.1499999999996</v>
      </c>
      <c r="EX40" s="180">
        <v>5539.35</v>
      </c>
      <c r="EY40" s="180">
        <v>5617.35</v>
      </c>
      <c r="EZ40" s="180">
        <v>4602.7</v>
      </c>
      <c r="FA40" s="180">
        <v>6255</v>
      </c>
      <c r="FB40" s="180">
        <v>3259.5</v>
      </c>
      <c r="FC40" s="180">
        <v>6701.4979999999996</v>
      </c>
      <c r="FD40" s="180">
        <v>9585.1</v>
      </c>
      <c r="FE40" s="180">
        <v>8627.0499999999993</v>
      </c>
      <c r="FF40" s="180">
        <v>8942.1</v>
      </c>
      <c r="FG40" s="180">
        <v>5746.2</v>
      </c>
      <c r="FH40" s="180">
        <v>5350.3</v>
      </c>
      <c r="FI40" s="180">
        <v>7959.72</v>
      </c>
      <c r="FJ40" s="191">
        <v>9735</v>
      </c>
      <c r="FK40" s="191">
        <v>8677.4500000000007</v>
      </c>
      <c r="FL40" s="191">
        <v>11350</v>
      </c>
      <c r="FM40" s="191">
        <v>9677.75</v>
      </c>
      <c r="FN40" s="203">
        <v>8322</v>
      </c>
      <c r="FO40" s="203">
        <v>6613</v>
      </c>
      <c r="FP40" s="188">
        <v>4504.05</v>
      </c>
      <c r="FQ40" s="188">
        <v>5430</v>
      </c>
      <c r="FR40" s="188">
        <v>8031.7</v>
      </c>
      <c r="FS40" s="188">
        <v>9379.7999999999993</v>
      </c>
      <c r="FT40" s="188">
        <v>10364.699999999999</v>
      </c>
      <c r="FU40" s="188">
        <v>9914.75</v>
      </c>
      <c r="FV40" s="188">
        <v>11622</v>
      </c>
      <c r="FW40" s="188">
        <v>12680</v>
      </c>
      <c r="FX40" s="188">
        <v>11829.7</v>
      </c>
      <c r="FY40" s="188">
        <v>9986</v>
      </c>
      <c r="FZ40" s="188">
        <v>8910</v>
      </c>
      <c r="GA40" s="188">
        <v>8210</v>
      </c>
      <c r="GB40" s="188">
        <v>11400</v>
      </c>
      <c r="GC40" s="188">
        <v>12704</v>
      </c>
      <c r="GD40" s="188">
        <v>9896</v>
      </c>
      <c r="GE40" s="188">
        <v>9264</v>
      </c>
      <c r="GF40" s="188">
        <v>11255</v>
      </c>
      <c r="GG40" s="188">
        <v>9790</v>
      </c>
      <c r="GH40" s="188">
        <v>10793.6</v>
      </c>
      <c r="GI40" s="188">
        <v>13355</v>
      </c>
      <c r="GJ40" s="188">
        <v>11059.8</v>
      </c>
      <c r="GK40" s="188">
        <v>8117</v>
      </c>
      <c r="GL40" s="188">
        <v>12768</v>
      </c>
      <c r="GM40" s="188">
        <v>12257.65</v>
      </c>
      <c r="GN40" s="188">
        <v>16677</v>
      </c>
    </row>
    <row r="41" spans="1:196" s="185" customFormat="1" ht="15.75" customHeight="1" x14ac:dyDescent="0.25">
      <c r="A41" s="186" t="s">
        <v>131</v>
      </c>
      <c r="B41" s="187" t="s">
        <v>9</v>
      </c>
      <c r="C41" s="187" t="s">
        <v>9</v>
      </c>
      <c r="D41" s="187" t="s">
        <v>9</v>
      </c>
      <c r="E41" s="187" t="s">
        <v>9</v>
      </c>
      <c r="F41" s="187" t="s">
        <v>9</v>
      </c>
      <c r="G41" s="187" t="s">
        <v>9</v>
      </c>
      <c r="H41" s="187" t="s">
        <v>9</v>
      </c>
      <c r="I41" s="187" t="s">
        <v>9</v>
      </c>
      <c r="J41" s="187" t="s">
        <v>9</v>
      </c>
      <c r="K41" s="187" t="s">
        <v>9</v>
      </c>
      <c r="L41" s="187" t="s">
        <v>9</v>
      </c>
      <c r="M41" s="187" t="s">
        <v>9</v>
      </c>
      <c r="N41" s="187" t="s">
        <v>9</v>
      </c>
      <c r="O41" s="187" t="s">
        <v>9</v>
      </c>
      <c r="P41" s="187" t="s">
        <v>9</v>
      </c>
      <c r="Q41" s="187" t="s">
        <v>9</v>
      </c>
      <c r="R41" s="187" t="s">
        <v>9</v>
      </c>
      <c r="S41" s="187" t="s">
        <v>9</v>
      </c>
      <c r="T41" s="187" t="s">
        <v>9</v>
      </c>
      <c r="U41" s="187" t="s">
        <v>9</v>
      </c>
      <c r="V41" s="187" t="s">
        <v>9</v>
      </c>
      <c r="W41" s="187" t="s">
        <v>9</v>
      </c>
      <c r="X41" s="187" t="s">
        <v>9</v>
      </c>
      <c r="Y41" s="187" t="s">
        <v>9</v>
      </c>
      <c r="Z41" s="187" t="s">
        <v>9</v>
      </c>
      <c r="AA41" s="187" t="s">
        <v>9</v>
      </c>
      <c r="AB41" s="187"/>
      <c r="AC41" s="187"/>
      <c r="AD41" s="187"/>
      <c r="AE41" s="187"/>
      <c r="AF41" s="187"/>
      <c r="AG41" s="187"/>
      <c r="AH41" s="187"/>
      <c r="AI41" s="187"/>
      <c r="AJ41" s="187"/>
      <c r="AK41" s="187"/>
      <c r="AL41" s="187"/>
      <c r="AM41" s="187"/>
      <c r="AN41" s="187"/>
      <c r="AO41" s="187"/>
      <c r="AP41" s="187"/>
      <c r="AQ41" s="187"/>
      <c r="AR41" s="187"/>
      <c r="AS41" s="187"/>
      <c r="AT41" s="187"/>
      <c r="AU41" s="187"/>
      <c r="AV41" s="187"/>
      <c r="AW41" s="187"/>
      <c r="AX41" s="187"/>
      <c r="AY41" s="187"/>
      <c r="AZ41" s="187"/>
      <c r="BA41" s="187"/>
      <c r="BB41" s="187"/>
      <c r="BC41" s="187"/>
      <c r="BD41" s="187"/>
      <c r="BE41" s="187"/>
      <c r="BF41" s="187"/>
      <c r="BG41" s="187"/>
      <c r="BH41" s="187"/>
      <c r="BI41" s="187"/>
      <c r="BJ41" s="187">
        <v>0</v>
      </c>
      <c r="BK41" s="187"/>
      <c r="BL41" s="187"/>
      <c r="BM41" s="187">
        <v>0</v>
      </c>
      <c r="BN41" s="187"/>
      <c r="BO41" s="187"/>
      <c r="BP41" s="187"/>
      <c r="BQ41" s="187"/>
      <c r="BR41" s="187"/>
      <c r="BS41" s="187"/>
      <c r="BT41" s="187"/>
      <c r="BU41" s="187"/>
      <c r="BV41" s="187">
        <v>0</v>
      </c>
      <c r="BW41" s="187"/>
      <c r="BX41" s="187"/>
      <c r="BY41" s="187"/>
      <c r="BZ41" s="187"/>
      <c r="CA41" s="187"/>
      <c r="CB41" s="187"/>
      <c r="CC41" s="187"/>
      <c r="CD41" s="187"/>
      <c r="CE41" s="187"/>
      <c r="CF41" s="187"/>
      <c r="CG41" s="187"/>
      <c r="CH41" s="187"/>
      <c r="CI41" s="187"/>
      <c r="CJ41" s="187"/>
      <c r="CK41" s="187"/>
      <c r="CL41" s="187"/>
      <c r="CM41" s="187"/>
      <c r="CN41" s="187"/>
      <c r="CO41" s="187"/>
      <c r="CP41" s="187"/>
      <c r="CQ41" s="187"/>
      <c r="CR41" s="187"/>
      <c r="CS41" s="187"/>
      <c r="CT41" s="187"/>
      <c r="CU41" s="187"/>
      <c r="CV41" s="187"/>
      <c r="CW41" s="187"/>
      <c r="CX41" s="187"/>
      <c r="CY41" s="187"/>
      <c r="CZ41" s="180"/>
      <c r="DA41" s="180"/>
      <c r="DB41" s="180"/>
      <c r="DC41" s="180"/>
      <c r="DD41" s="180"/>
      <c r="DE41" s="180"/>
      <c r="DF41" s="180"/>
      <c r="DG41" s="180"/>
      <c r="DH41" s="180"/>
      <c r="DI41" s="180"/>
      <c r="DJ41" s="180"/>
      <c r="DK41" s="180"/>
      <c r="DL41" s="180"/>
      <c r="DM41" s="180"/>
      <c r="DN41" s="180"/>
      <c r="DO41" s="180"/>
      <c r="DP41" s="180"/>
      <c r="DQ41" s="180"/>
      <c r="DR41" s="180"/>
      <c r="DS41" s="180"/>
      <c r="DT41" s="180"/>
      <c r="DU41" s="180"/>
      <c r="DV41" s="180"/>
      <c r="DW41" s="180"/>
      <c r="DX41" s="180"/>
      <c r="DY41" s="180"/>
      <c r="DZ41" s="180"/>
      <c r="EA41" s="180"/>
      <c r="EB41" s="180"/>
      <c r="EC41" s="180"/>
      <c r="ED41" s="180"/>
      <c r="EE41" s="180"/>
      <c r="EF41" s="180"/>
      <c r="EG41" s="180"/>
      <c r="EH41" s="180"/>
      <c r="EI41" s="180"/>
      <c r="EJ41" s="180"/>
      <c r="EK41" s="180"/>
      <c r="EL41" s="180"/>
      <c r="EM41" s="180"/>
      <c r="EN41" s="180"/>
      <c r="EP41" s="180"/>
      <c r="EQ41" s="180"/>
      <c r="ER41" s="180">
        <v>0</v>
      </c>
      <c r="ES41" s="180"/>
      <c r="ET41" s="180"/>
      <c r="EU41" s="180"/>
      <c r="EV41" s="180"/>
      <c r="EW41" s="180"/>
      <c r="EX41" s="180"/>
      <c r="EY41" s="180"/>
      <c r="EZ41" s="180"/>
      <c r="FA41" s="180"/>
      <c r="FB41" s="180"/>
      <c r="FC41" s="180"/>
      <c r="FD41" s="180"/>
      <c r="FE41" s="180"/>
      <c r="FF41" s="180"/>
      <c r="FG41" s="180"/>
      <c r="FH41" s="180"/>
      <c r="FI41" s="180"/>
      <c r="FJ41" s="204"/>
      <c r="FK41" s="204"/>
      <c r="FL41" s="204"/>
      <c r="FM41" s="191"/>
      <c r="FN41" s="188"/>
      <c r="FO41" s="188">
        <v>0</v>
      </c>
      <c r="FP41" s="188">
        <v>0</v>
      </c>
      <c r="FQ41" s="188">
        <v>0</v>
      </c>
      <c r="FR41" s="188">
        <v>0</v>
      </c>
      <c r="FS41" s="188">
        <v>0</v>
      </c>
      <c r="FT41" s="188">
        <v>0</v>
      </c>
      <c r="FU41" s="188">
        <v>0</v>
      </c>
      <c r="FV41" s="188">
        <v>0</v>
      </c>
      <c r="FW41" s="188">
        <v>0</v>
      </c>
      <c r="FX41" s="188">
        <v>0</v>
      </c>
      <c r="FY41" s="188">
        <v>0</v>
      </c>
      <c r="FZ41" s="188">
        <v>0</v>
      </c>
      <c r="GA41" s="188">
        <v>0</v>
      </c>
      <c r="GB41" s="188">
        <v>0</v>
      </c>
      <c r="GC41" s="188">
        <v>0</v>
      </c>
      <c r="GD41" s="188">
        <v>0</v>
      </c>
      <c r="GE41" s="188">
        <v>0</v>
      </c>
      <c r="GF41" s="188">
        <v>0</v>
      </c>
      <c r="GG41" s="188">
        <v>0</v>
      </c>
      <c r="GH41" s="188">
        <v>0</v>
      </c>
      <c r="GI41" s="188" t="s">
        <v>181</v>
      </c>
      <c r="GJ41" s="188">
        <v>0</v>
      </c>
      <c r="GK41" s="188">
        <v>0</v>
      </c>
      <c r="GL41" s="188">
        <v>0</v>
      </c>
      <c r="GM41" s="188">
        <v>0</v>
      </c>
      <c r="GN41" s="188">
        <v>0</v>
      </c>
    </row>
    <row r="42" spans="1:196" s="185" customFormat="1" x14ac:dyDescent="0.25">
      <c r="A42" s="186" t="s">
        <v>132</v>
      </c>
      <c r="B42" s="187">
        <v>404.9</v>
      </c>
      <c r="C42" s="187">
        <v>57.75</v>
      </c>
      <c r="D42" s="187">
        <v>131.75</v>
      </c>
      <c r="E42" s="187">
        <v>72.75</v>
      </c>
      <c r="F42" s="187">
        <v>278.71600000000001</v>
      </c>
      <c r="G42" s="187">
        <v>24.95</v>
      </c>
      <c r="H42" s="187">
        <v>73.099999999999994</v>
      </c>
      <c r="I42" s="187">
        <v>259.55</v>
      </c>
      <c r="J42" s="187">
        <v>254.43</v>
      </c>
      <c r="K42" s="187">
        <v>254.70599999999999</v>
      </c>
      <c r="L42" s="187" t="s">
        <v>9</v>
      </c>
      <c r="M42" s="187">
        <v>57.05</v>
      </c>
      <c r="N42" s="187">
        <v>175.35</v>
      </c>
      <c r="O42" s="187">
        <v>59.4</v>
      </c>
      <c r="P42" s="187">
        <v>55.917000000000002</v>
      </c>
      <c r="Q42" s="187">
        <v>177.79300000000001</v>
      </c>
      <c r="R42" s="187">
        <v>22.55</v>
      </c>
      <c r="S42" s="187">
        <v>70.099999999999994</v>
      </c>
      <c r="T42" s="187">
        <v>68.2</v>
      </c>
      <c r="U42" s="187">
        <v>184.5</v>
      </c>
      <c r="V42" s="187">
        <v>120.95</v>
      </c>
      <c r="W42" s="187">
        <v>69.55</v>
      </c>
      <c r="X42" s="187">
        <v>98.7</v>
      </c>
      <c r="Y42" s="187">
        <v>146.30000000000001</v>
      </c>
      <c r="Z42" s="187">
        <v>110.4</v>
      </c>
      <c r="AA42" s="187">
        <v>25.9</v>
      </c>
      <c r="AB42" s="187">
        <v>147.44999999999999</v>
      </c>
      <c r="AC42" s="187">
        <v>28</v>
      </c>
      <c r="AD42" s="187">
        <v>4</v>
      </c>
      <c r="AE42" s="187">
        <v>46.35</v>
      </c>
      <c r="AF42" s="187">
        <v>43.5</v>
      </c>
      <c r="AG42" s="187">
        <v>60.05</v>
      </c>
      <c r="AH42" s="187">
        <v>59.35</v>
      </c>
      <c r="AI42" s="187">
        <v>48</v>
      </c>
      <c r="AJ42" s="187">
        <v>93.945999999999998</v>
      </c>
      <c r="AK42" s="187">
        <v>73.881</v>
      </c>
      <c r="AL42" s="187">
        <v>169.095</v>
      </c>
      <c r="AM42" s="187">
        <v>122.83499999999999</v>
      </c>
      <c r="AN42" s="187">
        <v>113.92</v>
      </c>
      <c r="AO42" s="187">
        <v>100.57899999999999</v>
      </c>
      <c r="AP42" s="187">
        <v>116.13500000000001</v>
      </c>
      <c r="AQ42" s="187">
        <v>63.087000000000003</v>
      </c>
      <c r="AR42" s="187">
        <v>1.25</v>
      </c>
      <c r="AS42" s="187">
        <v>80.37</v>
      </c>
      <c r="AT42" s="187">
        <v>22.533000000000001</v>
      </c>
      <c r="AU42" s="187">
        <v>76.040000000000006</v>
      </c>
      <c r="AV42" s="187">
        <v>29.513000000000002</v>
      </c>
      <c r="AW42" s="187">
        <v>49.15</v>
      </c>
      <c r="AX42" s="187">
        <v>34.042999999999999</v>
      </c>
      <c r="AY42" s="187">
        <v>5.7249999999999996</v>
      </c>
      <c r="AZ42" s="187">
        <v>101.759</v>
      </c>
      <c r="BA42" s="187">
        <v>55.08</v>
      </c>
      <c r="BB42" s="187">
        <v>1.6180000000000001</v>
      </c>
      <c r="BC42" s="187">
        <v>24.748000000000001</v>
      </c>
      <c r="BD42" s="187">
        <v>22.216999999999999</v>
      </c>
      <c r="BE42" s="187">
        <v>5.9</v>
      </c>
      <c r="BF42" s="187">
        <v>81.319999999999993</v>
      </c>
      <c r="BG42" s="187">
        <v>35.17</v>
      </c>
      <c r="BH42" s="187">
        <v>1.238</v>
      </c>
      <c r="BI42" s="187">
        <v>34.460999999999999</v>
      </c>
      <c r="BJ42" s="187">
        <v>39.098999999999997</v>
      </c>
      <c r="BK42" s="187">
        <v>5.0720000000000001</v>
      </c>
      <c r="BL42" s="187">
        <v>28.093</v>
      </c>
      <c r="BM42" s="187">
        <v>39.020000000000003</v>
      </c>
      <c r="BN42" s="187">
        <v>24.5</v>
      </c>
      <c r="BO42" s="187">
        <v>36.65</v>
      </c>
      <c r="BP42" s="187">
        <v>5.2619999999999996</v>
      </c>
      <c r="BQ42" s="187" t="s">
        <v>9</v>
      </c>
      <c r="BR42" s="187">
        <v>49.25</v>
      </c>
      <c r="BS42" s="187">
        <v>28.98</v>
      </c>
      <c r="BT42" s="187">
        <v>78.224999999999994</v>
      </c>
      <c r="BU42" s="187">
        <v>94.36</v>
      </c>
      <c r="BV42" s="187">
        <v>102.23</v>
      </c>
      <c r="BW42" s="187">
        <v>44.453000000000003</v>
      </c>
      <c r="BX42" s="187">
        <v>28.266999999999999</v>
      </c>
      <c r="BY42" s="187">
        <v>56.628</v>
      </c>
      <c r="BZ42" s="187">
        <v>8.0890000000000004</v>
      </c>
      <c r="CA42" s="187">
        <v>33.880000000000003</v>
      </c>
      <c r="CB42" s="187">
        <v>67.134999999999991</v>
      </c>
      <c r="CC42" s="187">
        <v>6.0759999999999996</v>
      </c>
      <c r="CD42" s="187">
        <v>37.552999999999997</v>
      </c>
      <c r="CE42" s="187">
        <v>4.1669999999999998</v>
      </c>
      <c r="CF42" s="187">
        <v>36.392000000000003</v>
      </c>
      <c r="CG42" s="187">
        <v>29.44</v>
      </c>
      <c r="CH42" s="187">
        <v>2.2639999999999998</v>
      </c>
      <c r="CI42" s="187">
        <v>4.8339999999999996</v>
      </c>
      <c r="CJ42" s="187">
        <v>31.855</v>
      </c>
      <c r="CK42" s="187">
        <v>13.68</v>
      </c>
      <c r="CL42" s="187">
        <v>0</v>
      </c>
      <c r="CM42" s="187">
        <v>2.1</v>
      </c>
      <c r="CN42" s="187">
        <v>0.9</v>
      </c>
      <c r="CO42" s="187">
        <v>0.26</v>
      </c>
      <c r="CP42" s="187">
        <v>1.149</v>
      </c>
      <c r="CQ42" s="187">
        <v>2.6259999999999999</v>
      </c>
      <c r="CR42" s="187">
        <v>10.1</v>
      </c>
      <c r="CS42" s="187">
        <v>0.85</v>
      </c>
      <c r="CT42" s="187">
        <v>4.78</v>
      </c>
      <c r="CU42" s="187">
        <v>4.08</v>
      </c>
      <c r="CV42" s="187">
        <v>3.633</v>
      </c>
      <c r="CW42" s="187">
        <v>14.98</v>
      </c>
      <c r="CX42" s="187">
        <v>9.6199999999999992</v>
      </c>
      <c r="CY42" s="187">
        <v>10.66</v>
      </c>
      <c r="CZ42" s="180">
        <v>5.9459999999999997</v>
      </c>
      <c r="DA42" s="180">
        <v>8.3970000000000002</v>
      </c>
      <c r="DB42" s="180">
        <v>17.012</v>
      </c>
      <c r="DC42" s="180">
        <v>7.35</v>
      </c>
      <c r="DD42" s="180">
        <v>22.238</v>
      </c>
      <c r="DE42" s="180">
        <v>13.282999999999999</v>
      </c>
      <c r="DF42" s="180">
        <v>20.946999999999999</v>
      </c>
      <c r="DG42" s="180">
        <v>3.3450000000000002</v>
      </c>
      <c r="DH42" s="180">
        <v>10.029999999999999</v>
      </c>
      <c r="DI42" s="180">
        <v>31.859000000000002</v>
      </c>
      <c r="DJ42" s="180">
        <v>3.5880000000000001</v>
      </c>
      <c r="DK42" s="180">
        <v>3.2389999999999999</v>
      </c>
      <c r="DL42" s="180">
        <v>23.9</v>
      </c>
      <c r="DM42" s="180">
        <v>31.512</v>
      </c>
      <c r="DN42" s="180">
        <v>4.2930000000000001</v>
      </c>
      <c r="DO42" s="180">
        <v>1.4279999999999999</v>
      </c>
      <c r="DP42" s="180">
        <v>1.3879999999999999</v>
      </c>
      <c r="DQ42" s="180">
        <v>4.18</v>
      </c>
      <c r="DR42" s="180">
        <v>1.74</v>
      </c>
      <c r="DS42" s="180">
        <v>2.7</v>
      </c>
      <c r="DT42" s="180">
        <v>0.46500000000000002</v>
      </c>
      <c r="DU42" s="180">
        <v>32.99</v>
      </c>
      <c r="DV42" s="180">
        <v>1.1200000000000001</v>
      </c>
      <c r="DW42" s="180">
        <v>0</v>
      </c>
      <c r="DX42" s="180">
        <v>1</v>
      </c>
      <c r="DY42" s="180">
        <v>1.9</v>
      </c>
      <c r="DZ42" s="180">
        <v>0</v>
      </c>
      <c r="EA42" s="180">
        <v>0</v>
      </c>
      <c r="EB42" s="180">
        <v>2.15</v>
      </c>
      <c r="EC42" s="180">
        <v>0</v>
      </c>
      <c r="ED42" s="180">
        <v>0</v>
      </c>
      <c r="EE42" s="180">
        <v>0.05</v>
      </c>
      <c r="EF42" s="180">
        <v>8.1999999999999993</v>
      </c>
      <c r="EG42" s="180">
        <v>0.4</v>
      </c>
      <c r="EH42" s="180">
        <v>2.2559999999999998</v>
      </c>
      <c r="EI42" s="180">
        <v>0</v>
      </c>
      <c r="EJ42" s="180">
        <v>0</v>
      </c>
      <c r="EK42" s="180">
        <v>0</v>
      </c>
      <c r="EL42" s="180">
        <v>0</v>
      </c>
      <c r="EM42" s="180"/>
      <c r="EN42" s="180"/>
      <c r="EO42" s="180">
        <v>0.06</v>
      </c>
      <c r="EP42" s="180">
        <v>0.54</v>
      </c>
      <c r="EQ42" s="180">
        <v>1.5</v>
      </c>
      <c r="ER42" s="180">
        <v>0</v>
      </c>
      <c r="ES42" s="180"/>
      <c r="ET42" s="180"/>
      <c r="EU42" s="180">
        <v>1.6</v>
      </c>
      <c r="EV42" s="180">
        <v>5.22</v>
      </c>
      <c r="EW42" s="180">
        <v>0.1</v>
      </c>
      <c r="EX42" s="180"/>
      <c r="EY42" s="180">
        <v>1.3</v>
      </c>
      <c r="EZ42" s="180"/>
      <c r="FA42" s="180"/>
      <c r="FB42" s="180">
        <v>0.66</v>
      </c>
      <c r="FC42" s="180"/>
      <c r="FD42" s="180"/>
      <c r="FE42" s="180"/>
      <c r="FF42" s="180"/>
      <c r="FG42" s="180"/>
      <c r="FH42" s="180"/>
      <c r="FI42" s="180"/>
      <c r="FJ42" s="194"/>
      <c r="FK42" s="194"/>
      <c r="FL42" s="194"/>
      <c r="FM42" s="191"/>
      <c r="FN42" s="188">
        <v>1.8</v>
      </c>
      <c r="FO42" s="188">
        <v>0</v>
      </c>
      <c r="FP42" s="188">
        <v>0</v>
      </c>
      <c r="FQ42" s="188">
        <v>0.14000000000000001</v>
      </c>
      <c r="FR42" s="188">
        <v>0</v>
      </c>
      <c r="FS42" s="188">
        <v>5.6</v>
      </c>
      <c r="FT42" s="188">
        <v>0</v>
      </c>
      <c r="FU42" s="188">
        <v>5.7</v>
      </c>
      <c r="FV42" s="188">
        <v>0</v>
      </c>
      <c r="FW42" s="188">
        <v>8.6</v>
      </c>
      <c r="FX42" s="188">
        <v>0</v>
      </c>
      <c r="FY42" s="188">
        <v>0</v>
      </c>
      <c r="FZ42" s="188">
        <v>0</v>
      </c>
      <c r="GA42" s="188">
        <v>0</v>
      </c>
      <c r="GB42" s="188">
        <v>0</v>
      </c>
      <c r="GC42" s="188">
        <v>0</v>
      </c>
      <c r="GD42" s="188">
        <v>4.4000000000000004</v>
      </c>
      <c r="GE42" s="188">
        <v>6.9</v>
      </c>
      <c r="GF42" s="188">
        <v>45.2</v>
      </c>
      <c r="GG42" s="188">
        <v>149.744</v>
      </c>
      <c r="GH42" s="188">
        <v>15.08</v>
      </c>
      <c r="GI42" s="188" t="s">
        <v>181</v>
      </c>
      <c r="GJ42" s="188">
        <v>8.5</v>
      </c>
      <c r="GK42" s="188">
        <v>0</v>
      </c>
      <c r="GL42" s="188">
        <v>0</v>
      </c>
      <c r="GM42" s="188">
        <v>0</v>
      </c>
      <c r="GN42" s="188">
        <v>0</v>
      </c>
    </row>
    <row r="43" spans="1:196" s="185" customFormat="1" x14ac:dyDescent="0.25">
      <c r="A43" s="186" t="s">
        <v>133</v>
      </c>
      <c r="B43" s="187">
        <v>1565.366</v>
      </c>
      <c r="C43" s="187">
        <v>2303.9670000000001</v>
      </c>
      <c r="D43" s="187">
        <v>2826.7189999999991</v>
      </c>
      <c r="E43" s="187">
        <v>2902.7170000000001</v>
      </c>
      <c r="F43" s="187">
        <v>2770.6370000000002</v>
      </c>
      <c r="G43" s="187">
        <v>3397.97</v>
      </c>
      <c r="H43" s="187">
        <v>2520.1799999999998</v>
      </c>
      <c r="I43" s="187">
        <v>2315.598</v>
      </c>
      <c r="J43" s="187">
        <v>2730.2839999999997</v>
      </c>
      <c r="K43" s="187">
        <v>1936.499</v>
      </c>
      <c r="L43" s="187">
        <v>1681.17</v>
      </c>
      <c r="M43" s="187">
        <v>1759.7429999999999</v>
      </c>
      <c r="N43" s="187">
        <v>2272.9740000000002</v>
      </c>
      <c r="O43" s="187">
        <v>3025.1329999999998</v>
      </c>
      <c r="P43" s="187">
        <v>2882.1079999999997</v>
      </c>
      <c r="Q43" s="187">
        <v>2356.346</v>
      </c>
      <c r="R43" s="187">
        <v>2897.5430000000001</v>
      </c>
      <c r="S43" s="187">
        <v>3458.538</v>
      </c>
      <c r="T43" s="187">
        <v>2926.2440000000001</v>
      </c>
      <c r="U43" s="187">
        <v>3005.942</v>
      </c>
      <c r="V43" s="187">
        <v>3295.9259999999999</v>
      </c>
      <c r="W43" s="187">
        <v>2335.5070000000001</v>
      </c>
      <c r="X43" s="187">
        <v>2113.6890000000003</v>
      </c>
      <c r="Y43" s="187">
        <v>3650.9210000000003</v>
      </c>
      <c r="Z43" s="187">
        <v>1830.356</v>
      </c>
      <c r="AA43" s="187">
        <v>2468.39</v>
      </c>
      <c r="AB43" s="187">
        <v>2288.1999999999998</v>
      </c>
      <c r="AC43" s="187">
        <v>2216.6749999999997</v>
      </c>
      <c r="AD43" s="187">
        <v>3657.67</v>
      </c>
      <c r="AE43" s="187">
        <v>3308.2039999999997</v>
      </c>
      <c r="AF43" s="187">
        <v>1876.7949999999998</v>
      </c>
      <c r="AG43" s="187">
        <v>2629.8609999999999</v>
      </c>
      <c r="AH43" s="187">
        <v>3097.5889999999995</v>
      </c>
      <c r="AI43" s="187">
        <v>5829.0749999999998</v>
      </c>
      <c r="AJ43" s="187">
        <v>4516.7959999999985</v>
      </c>
      <c r="AK43" s="187">
        <v>5836.1929999999993</v>
      </c>
      <c r="AL43" s="187">
        <v>4764.6579999999994</v>
      </c>
      <c r="AM43" s="187">
        <v>4225.7699999999986</v>
      </c>
      <c r="AN43" s="187">
        <v>4778.6579999999994</v>
      </c>
      <c r="AO43" s="187">
        <v>4412.68</v>
      </c>
      <c r="AP43" s="187">
        <v>3004.8049999999998</v>
      </c>
      <c r="AQ43" s="187">
        <v>4867.4889999999996</v>
      </c>
      <c r="AR43" s="187">
        <v>6457.81</v>
      </c>
      <c r="AS43" s="187">
        <v>4973.4949999999999</v>
      </c>
      <c r="AT43" s="187">
        <v>4197.5029999999997</v>
      </c>
      <c r="AU43" s="187">
        <v>2776.4229999999998</v>
      </c>
      <c r="AV43" s="187">
        <v>2779.2350000000006</v>
      </c>
      <c r="AW43" s="187">
        <v>3286.3699999999994</v>
      </c>
      <c r="AX43" s="187">
        <v>3231.9800000000005</v>
      </c>
      <c r="AY43" s="187">
        <v>3263.6269999999995</v>
      </c>
      <c r="AZ43" s="187">
        <v>3666.4740000000006</v>
      </c>
      <c r="BA43" s="187">
        <v>3277.7739999999999</v>
      </c>
      <c r="BB43" s="187">
        <v>3594.8510000000001</v>
      </c>
      <c r="BC43" s="187">
        <v>5057.7390000000005</v>
      </c>
      <c r="BD43" s="187">
        <v>3389.2550000000001</v>
      </c>
      <c r="BE43" s="187">
        <v>4964.7829999999994</v>
      </c>
      <c r="BF43" s="187">
        <v>2646.6400000000003</v>
      </c>
      <c r="BG43" s="187">
        <v>2770.7460000000001</v>
      </c>
      <c r="BH43" s="187">
        <v>2599.7170000000001</v>
      </c>
      <c r="BI43" s="187">
        <v>2406.9259999999995</v>
      </c>
      <c r="BJ43" s="187">
        <v>2662.1770000000001</v>
      </c>
      <c r="BK43" s="187">
        <v>2986.5879999999993</v>
      </c>
      <c r="BL43" s="187">
        <v>2377.4690000000001</v>
      </c>
      <c r="BM43" s="187">
        <v>2773.0420000000004</v>
      </c>
      <c r="BN43" s="187">
        <v>3439.0339999999997</v>
      </c>
      <c r="BO43" s="187">
        <v>3560.0260000000003</v>
      </c>
      <c r="BP43" s="187">
        <v>3522.4219999999996</v>
      </c>
      <c r="BQ43" s="187">
        <v>7476.9409999999998</v>
      </c>
      <c r="BR43" s="187">
        <v>3643.0880000000006</v>
      </c>
      <c r="BS43" s="187">
        <v>3209.2490000000007</v>
      </c>
      <c r="BT43" s="187">
        <v>2930.2260000000001</v>
      </c>
      <c r="BU43" s="187">
        <v>3609.1170000000002</v>
      </c>
      <c r="BV43" s="187">
        <v>3614.8110000000001</v>
      </c>
      <c r="BW43" s="187">
        <v>2757.1889999999994</v>
      </c>
      <c r="BX43" s="187">
        <v>3929.7420000000006</v>
      </c>
      <c r="BY43" s="187">
        <v>3029.3269999999993</v>
      </c>
      <c r="BZ43" s="187">
        <v>3116.5099999999998</v>
      </c>
      <c r="CA43" s="187">
        <v>4013.3080000000004</v>
      </c>
      <c r="CB43" s="187">
        <v>3356.625</v>
      </c>
      <c r="CC43" s="187">
        <v>5168.3140000000003</v>
      </c>
      <c r="CD43" s="187">
        <v>5098.1840000000002</v>
      </c>
      <c r="CE43" s="187">
        <v>4711.3450000000003</v>
      </c>
      <c r="CF43" s="187">
        <v>4141.1839999999984</v>
      </c>
      <c r="CG43" s="187">
        <v>4974.1640000000007</v>
      </c>
      <c r="CH43" s="187">
        <v>2990.1339999999991</v>
      </c>
      <c r="CI43" s="187">
        <v>3873.721</v>
      </c>
      <c r="CJ43" s="187">
        <v>3310.0829999999996</v>
      </c>
      <c r="CK43" s="187">
        <v>1860.778</v>
      </c>
      <c r="CL43" s="187">
        <v>1101.9349999999999</v>
      </c>
      <c r="CM43" s="187">
        <v>1899.4010000000001</v>
      </c>
      <c r="CN43" s="187">
        <v>1398.1359999999995</v>
      </c>
      <c r="CO43" s="187">
        <v>1391.3609999999996</v>
      </c>
      <c r="CP43" s="187">
        <v>2966.0190000000002</v>
      </c>
      <c r="CQ43" s="187">
        <v>1543.5340000000001</v>
      </c>
      <c r="CR43" s="187">
        <v>2570.34</v>
      </c>
      <c r="CS43" s="187">
        <v>2591.2149999999997</v>
      </c>
      <c r="CT43" s="187">
        <v>2199.9249999999997</v>
      </c>
      <c r="CU43" s="187">
        <v>1651.6529999999998</v>
      </c>
      <c r="CV43" s="187">
        <v>1823.0780000000002</v>
      </c>
      <c r="CW43" s="187">
        <v>1664.8629999999996</v>
      </c>
      <c r="CX43" s="187">
        <v>1415.0099999999998</v>
      </c>
      <c r="CY43" s="187">
        <v>1564.7859999999998</v>
      </c>
      <c r="CZ43" s="180">
        <v>4390.4609999999993</v>
      </c>
      <c r="DA43" s="180">
        <v>3476.4910000000004</v>
      </c>
      <c r="DB43" s="180">
        <v>5311.994999999999</v>
      </c>
      <c r="DC43" s="180">
        <v>4852.6079999999984</v>
      </c>
      <c r="DD43" s="180">
        <v>3639.4729999999995</v>
      </c>
      <c r="DE43" s="180">
        <v>5253.369999999999</v>
      </c>
      <c r="DF43" s="180">
        <v>3978.7640000000001</v>
      </c>
      <c r="DG43" s="180">
        <v>5183.3030000000008</v>
      </c>
      <c r="DH43" s="180">
        <v>3915.7449999999999</v>
      </c>
      <c r="DI43" s="180">
        <v>6978.1989999999996</v>
      </c>
      <c r="DJ43" s="180">
        <v>4120.2880000000005</v>
      </c>
      <c r="DK43" s="180">
        <v>3212.2450000000003</v>
      </c>
      <c r="DL43" s="180">
        <v>8406.0939999999991</v>
      </c>
      <c r="DM43" s="180">
        <v>9063.369999999999</v>
      </c>
      <c r="DN43" s="180">
        <v>9345.887999999999</v>
      </c>
      <c r="DO43" s="180">
        <v>11100.664999999999</v>
      </c>
      <c r="DP43" s="180">
        <v>12003.561</v>
      </c>
      <c r="DQ43" s="180">
        <v>11716.161000000002</v>
      </c>
      <c r="DR43" s="180">
        <v>9503.6260000000002</v>
      </c>
      <c r="DS43" s="180">
        <v>5659.8060000000005</v>
      </c>
      <c r="DT43" s="180">
        <v>4834.5830000000005</v>
      </c>
      <c r="DU43" s="180">
        <v>4492.6200000000008</v>
      </c>
      <c r="DV43" s="180">
        <v>5535.3449999999984</v>
      </c>
      <c r="DW43" s="180">
        <v>8704.768</v>
      </c>
      <c r="DX43" s="180">
        <v>9725.1</v>
      </c>
      <c r="DY43" s="180">
        <v>10806.713999999998</v>
      </c>
      <c r="DZ43" s="180">
        <v>9978.3679999999986</v>
      </c>
      <c r="EA43" s="180">
        <v>9666.4429999999993</v>
      </c>
      <c r="EB43" s="180">
        <v>10651.239000000001</v>
      </c>
      <c r="EC43" s="180">
        <v>9059.7129999999997</v>
      </c>
      <c r="ED43" s="180">
        <v>10320.542000000001</v>
      </c>
      <c r="EE43" s="180">
        <v>14085.621000000001</v>
      </c>
      <c r="EF43" s="180">
        <v>12327.841999999999</v>
      </c>
      <c r="EG43" s="180">
        <v>14689.621999999999</v>
      </c>
      <c r="EH43" s="180">
        <v>11019.440999999999</v>
      </c>
      <c r="EI43" s="180">
        <v>8446.0320000000011</v>
      </c>
      <c r="EJ43" s="180">
        <v>10395.865</v>
      </c>
      <c r="EK43" s="180">
        <v>10935.208999999999</v>
      </c>
      <c r="EL43" s="180">
        <v>11274.675999999999</v>
      </c>
      <c r="EM43" s="180">
        <v>10520.017999999998</v>
      </c>
      <c r="EN43" s="180">
        <v>9244.8260000000009</v>
      </c>
      <c r="EO43" s="180">
        <v>8733.7229999999981</v>
      </c>
      <c r="EP43" s="180">
        <v>11823.014999999999</v>
      </c>
      <c r="EQ43" s="180">
        <v>11127.844000000001</v>
      </c>
      <c r="ER43" s="180">
        <v>16334.029000000002</v>
      </c>
      <c r="ES43" s="180">
        <v>859.97300000000178</v>
      </c>
      <c r="ET43" s="180">
        <v>8535.1450000000004</v>
      </c>
      <c r="EU43" s="180">
        <v>10366.81</v>
      </c>
      <c r="EV43" s="180">
        <v>8127.8209999999999</v>
      </c>
      <c r="EW43" s="180">
        <v>7799.0420000000013</v>
      </c>
      <c r="EX43" s="180">
        <v>10186.519</v>
      </c>
      <c r="EY43" s="180">
        <v>6417.0829999999996</v>
      </c>
      <c r="EZ43" s="180">
        <v>9357.3349999999991</v>
      </c>
      <c r="FA43" s="180">
        <v>9379.0360000000001</v>
      </c>
      <c r="FB43" s="180">
        <v>8916.0929999999989</v>
      </c>
      <c r="FC43" s="180">
        <v>11020.27</v>
      </c>
      <c r="FD43" s="180">
        <v>10514.992</v>
      </c>
      <c r="FE43" s="180">
        <v>8856.6630000000023</v>
      </c>
      <c r="FF43" s="180">
        <v>8991.4580000000005</v>
      </c>
      <c r="FG43" s="180">
        <v>9982.2569999999996</v>
      </c>
      <c r="FH43" s="180">
        <v>9356.7649999999994</v>
      </c>
      <c r="FI43" s="180">
        <v>7462.3130000000001</v>
      </c>
      <c r="FJ43" s="190">
        <v>9321.030999999999</v>
      </c>
      <c r="FK43" s="190">
        <v>6801.5939999999991</v>
      </c>
      <c r="FL43" s="190">
        <v>10257.958999999999</v>
      </c>
      <c r="FM43" s="190">
        <v>7212.2049999999999</v>
      </c>
      <c r="FN43" s="188">
        <v>7970.8489999999993</v>
      </c>
      <c r="FO43" s="188">
        <v>7178.4040000000005</v>
      </c>
      <c r="FP43" s="188">
        <v>8692.3979999999992</v>
      </c>
      <c r="FQ43" s="188">
        <v>3875.2020000000002</v>
      </c>
      <c r="FR43" s="198">
        <v>5278.6039999999985</v>
      </c>
      <c r="FS43" s="198">
        <v>7331.7920000000004</v>
      </c>
      <c r="FT43" s="205">
        <v>5799.5709999999999</v>
      </c>
      <c r="FU43" s="188">
        <v>3811.502</v>
      </c>
      <c r="FV43" s="188">
        <v>1777.7909999999999</v>
      </c>
      <c r="FW43" s="188">
        <v>2830.5860000000002</v>
      </c>
      <c r="FX43" s="188">
        <v>6086.6609999999982</v>
      </c>
      <c r="FY43" s="188">
        <v>7511.482</v>
      </c>
      <c r="FZ43" s="188">
        <v>7223.5920000000006</v>
      </c>
      <c r="GA43" s="188">
        <v>2803.3259999999996</v>
      </c>
      <c r="GB43" s="188">
        <v>5137.5069999999996</v>
      </c>
      <c r="GC43" s="188">
        <v>6779.6090000000004</v>
      </c>
      <c r="GD43" s="188">
        <v>7945.223</v>
      </c>
      <c r="GE43" s="188">
        <v>2627.6019999999999</v>
      </c>
      <c r="GF43" s="188">
        <v>2557.9839999999999</v>
      </c>
      <c r="GG43" s="188">
        <v>4322.0079999999998</v>
      </c>
      <c r="GH43" s="188">
        <v>759.50500000000011</v>
      </c>
      <c r="GI43" s="188">
        <v>7306</v>
      </c>
      <c r="GJ43" s="188">
        <v>14439.236999999999</v>
      </c>
      <c r="GK43" s="188">
        <v>28573.429</v>
      </c>
      <c r="GL43" s="188">
        <v>12224.848</v>
      </c>
      <c r="GM43" s="188">
        <v>3756.8179999999998</v>
      </c>
      <c r="GN43" s="188">
        <v>2586.0269999999996</v>
      </c>
    </row>
    <row r="44" spans="1:196" s="185" customFormat="1" x14ac:dyDescent="0.25">
      <c r="A44" s="206"/>
      <c r="B44" s="187"/>
      <c r="C44" s="187"/>
      <c r="D44" s="187"/>
      <c r="E44" s="187"/>
      <c r="F44" s="187"/>
      <c r="G44" s="187"/>
      <c r="H44" s="187"/>
      <c r="I44" s="187"/>
      <c r="J44" s="187"/>
      <c r="K44" s="187"/>
      <c r="L44" s="187"/>
      <c r="M44" s="187"/>
      <c r="N44" s="187"/>
      <c r="O44" s="187"/>
      <c r="P44" s="187"/>
      <c r="Q44" s="187"/>
      <c r="R44" s="187"/>
      <c r="S44" s="187"/>
      <c r="T44" s="187"/>
      <c r="U44" s="187"/>
      <c r="V44" s="187"/>
      <c r="W44" s="187"/>
      <c r="X44" s="187"/>
      <c r="Y44" s="187"/>
      <c r="Z44" s="187"/>
      <c r="AA44" s="187"/>
      <c r="AB44" s="187"/>
      <c r="AC44" s="187"/>
      <c r="AD44" s="187"/>
      <c r="AE44" s="187"/>
      <c r="AF44" s="187"/>
      <c r="AG44" s="187"/>
      <c r="AH44" s="187"/>
      <c r="AI44" s="187"/>
      <c r="AJ44" s="187"/>
      <c r="AK44" s="187"/>
      <c r="AL44" s="187"/>
      <c r="AM44" s="187"/>
      <c r="AN44" s="187"/>
      <c r="AO44" s="187"/>
      <c r="AP44" s="187"/>
      <c r="AQ44" s="187"/>
      <c r="AR44" s="187"/>
      <c r="AS44" s="187"/>
      <c r="AT44" s="187"/>
      <c r="AU44" s="187"/>
      <c r="AV44" s="187"/>
      <c r="AW44" s="187"/>
      <c r="AX44" s="187"/>
      <c r="AY44" s="187"/>
      <c r="AZ44" s="187"/>
      <c r="BA44" s="187"/>
      <c r="BB44" s="187"/>
      <c r="BC44" s="187"/>
      <c r="BD44" s="187"/>
      <c r="BE44" s="187"/>
      <c r="BF44" s="187"/>
      <c r="BG44" s="187"/>
      <c r="BH44" s="187"/>
      <c r="BI44" s="187"/>
      <c r="BJ44" s="187"/>
      <c r="BK44" s="187"/>
      <c r="BL44" s="187"/>
      <c r="BM44" s="187"/>
      <c r="BN44" s="187"/>
      <c r="BO44" s="187"/>
      <c r="BP44" s="187"/>
      <c r="BQ44" s="187"/>
      <c r="BR44" s="187"/>
      <c r="BS44" s="187"/>
      <c r="BT44" s="187"/>
      <c r="BU44" s="187"/>
      <c r="BV44" s="187"/>
      <c r="BW44" s="187"/>
      <c r="BX44" s="187"/>
      <c r="BY44" s="187"/>
      <c r="BZ44" s="187"/>
      <c r="CA44" s="187"/>
      <c r="CB44" s="187"/>
      <c r="CC44" s="187"/>
      <c r="CD44" s="187"/>
      <c r="CE44" s="187"/>
      <c r="CF44" s="187"/>
      <c r="CG44" s="187"/>
      <c r="CH44" s="187"/>
      <c r="CI44" s="187"/>
      <c r="CJ44" s="187"/>
      <c r="CK44" s="187"/>
      <c r="CL44" s="187"/>
      <c r="CM44" s="187"/>
      <c r="CN44" s="187"/>
      <c r="CO44" s="187"/>
      <c r="CP44" s="187"/>
      <c r="CQ44" s="187"/>
      <c r="CR44" s="187"/>
      <c r="CS44" s="187"/>
      <c r="CT44" s="187"/>
      <c r="CU44" s="187"/>
      <c r="CV44" s="187"/>
      <c r="CW44" s="187"/>
      <c r="CX44" s="187"/>
      <c r="CY44" s="187"/>
      <c r="CZ44" s="180"/>
      <c r="DA44" s="180"/>
      <c r="DB44" s="180"/>
      <c r="DC44" s="180"/>
      <c r="DD44" s="180"/>
      <c r="DE44" s="180"/>
      <c r="DF44" s="180"/>
      <c r="DG44" s="180"/>
      <c r="DH44" s="180"/>
      <c r="DI44" s="180"/>
      <c r="DJ44" s="180"/>
      <c r="DK44" s="180"/>
      <c r="DL44" s="180"/>
      <c r="DM44" s="180"/>
      <c r="DN44" s="180"/>
      <c r="DO44" s="180"/>
      <c r="DP44" s="180"/>
      <c r="DQ44" s="180"/>
      <c r="DR44" s="180"/>
      <c r="DS44" s="180"/>
      <c r="DT44" s="180"/>
      <c r="DU44" s="180"/>
      <c r="DV44" s="180"/>
      <c r="DW44" s="180"/>
      <c r="DX44" s="180"/>
      <c r="DY44" s="180"/>
      <c r="DZ44" s="180"/>
      <c r="EA44" s="180"/>
      <c r="EB44" s="180"/>
      <c r="EC44" s="180"/>
      <c r="ED44" s="180"/>
      <c r="EE44" s="180"/>
      <c r="EF44" s="180"/>
      <c r="EG44" s="180"/>
      <c r="EH44" s="180"/>
      <c r="EI44" s="180"/>
      <c r="EJ44" s="180"/>
      <c r="EK44" s="180"/>
      <c r="EL44" s="180"/>
      <c r="EM44" s="180"/>
      <c r="EN44" s="180"/>
      <c r="EO44" s="180"/>
      <c r="EP44" s="207"/>
      <c r="EQ44" s="180"/>
      <c r="ER44" s="180"/>
      <c r="ES44" s="180"/>
      <c r="ET44" s="180"/>
      <c r="EU44" s="180"/>
      <c r="EV44" s="180"/>
      <c r="EW44" s="180"/>
      <c r="EX44" s="180"/>
      <c r="EY44" s="180"/>
      <c r="EZ44" s="180"/>
      <c r="FA44" s="180"/>
      <c r="FB44" s="180"/>
      <c r="FC44" s="180"/>
      <c r="FD44" s="180"/>
      <c r="FE44" s="180"/>
      <c r="FF44" s="180"/>
      <c r="FG44" s="180"/>
      <c r="FH44" s="180"/>
      <c r="FI44" s="180"/>
      <c r="FJ44" s="188"/>
      <c r="FK44" s="188"/>
      <c r="FL44" s="188"/>
      <c r="FM44" s="188"/>
      <c r="FN44" s="188"/>
      <c r="FO44" s="188"/>
      <c r="FP44" s="188"/>
      <c r="FQ44" s="188"/>
      <c r="FR44" s="188"/>
      <c r="FS44" s="188"/>
      <c r="FT44" s="188"/>
      <c r="FU44" s="188"/>
      <c r="FV44" s="188"/>
      <c r="FW44" s="188"/>
      <c r="FX44" s="188"/>
      <c r="FY44" s="188"/>
      <c r="FZ44" s="188"/>
      <c r="GA44" s="188"/>
      <c r="GB44" s="188"/>
      <c r="GC44" s="188"/>
      <c r="GD44" s="188"/>
      <c r="GE44" s="188"/>
      <c r="GF44" s="188"/>
      <c r="GG44" s="188"/>
      <c r="GH44" s="188"/>
      <c r="GI44" s="188"/>
      <c r="GJ44" s="188"/>
      <c r="GK44" s="188"/>
      <c r="GL44" s="188"/>
      <c r="GM44" s="188"/>
      <c r="GN44" s="188"/>
    </row>
    <row r="45" spans="1:196" s="72" customFormat="1" x14ac:dyDescent="0.25">
      <c r="A45" s="208" t="s">
        <v>13</v>
      </c>
      <c r="B45" s="209">
        <v>8083.7910000000002</v>
      </c>
      <c r="C45" s="210">
        <v>9956.1680000000015</v>
      </c>
      <c r="D45" s="210">
        <v>9890.1899999999987</v>
      </c>
      <c r="E45" s="210">
        <v>9081.6620000000003</v>
      </c>
      <c r="F45" s="210">
        <v>8711.3319999999985</v>
      </c>
      <c r="G45" s="210">
        <v>8199.8490000000002</v>
      </c>
      <c r="H45" s="210">
        <v>9858.1679999999997</v>
      </c>
      <c r="I45" s="210">
        <v>7439.0819999999994</v>
      </c>
      <c r="J45" s="210">
        <v>8462.5849999999991</v>
      </c>
      <c r="K45" s="210">
        <v>9218.023000000001</v>
      </c>
      <c r="L45" s="210">
        <v>8831.5420000000013</v>
      </c>
      <c r="M45" s="210">
        <v>9548.9049999999988</v>
      </c>
      <c r="N45" s="210">
        <v>11781.288</v>
      </c>
      <c r="O45" s="210">
        <v>9824.469000000001</v>
      </c>
      <c r="P45" s="210">
        <v>15647.872000000001</v>
      </c>
      <c r="Q45" s="210">
        <v>9359.0849999999991</v>
      </c>
      <c r="R45" s="210">
        <v>12205.997000000001</v>
      </c>
      <c r="S45" s="210">
        <v>14964.338</v>
      </c>
      <c r="T45" s="210">
        <v>13741.36</v>
      </c>
      <c r="U45" s="210">
        <v>17107.776999999998</v>
      </c>
      <c r="V45" s="210">
        <v>16137.132000000001</v>
      </c>
      <c r="W45" s="210">
        <v>14628.671</v>
      </c>
      <c r="X45" s="210">
        <v>15326.106</v>
      </c>
      <c r="Y45" s="210">
        <v>16890.832000000002</v>
      </c>
      <c r="Z45" s="210">
        <v>17882.915999999997</v>
      </c>
      <c r="AA45" s="210">
        <v>13752.191999999999</v>
      </c>
      <c r="AB45" s="210">
        <v>12669.56</v>
      </c>
      <c r="AC45" s="210">
        <v>13369.895</v>
      </c>
      <c r="AD45" s="210">
        <v>13547.445</v>
      </c>
      <c r="AE45" s="210">
        <v>13249.824000000001</v>
      </c>
      <c r="AF45" s="210">
        <v>13907.768</v>
      </c>
      <c r="AG45" s="210">
        <v>20675.714</v>
      </c>
      <c r="AH45" s="210">
        <v>18994.298999999999</v>
      </c>
      <c r="AI45" s="210">
        <v>24332.082000000002</v>
      </c>
      <c r="AJ45" s="210">
        <v>25649.273999999998</v>
      </c>
      <c r="AK45" s="210">
        <v>25510.998</v>
      </c>
      <c r="AL45" s="210">
        <v>24698.087</v>
      </c>
      <c r="AM45" s="210">
        <v>21655.373</v>
      </c>
      <c r="AN45" s="210">
        <v>22693.85</v>
      </c>
      <c r="AO45" s="210">
        <v>18911.659</v>
      </c>
      <c r="AP45" s="210">
        <v>13807.826000000001</v>
      </c>
      <c r="AQ45" s="210">
        <v>16130.659</v>
      </c>
      <c r="AR45" s="210">
        <v>21262.838000000003</v>
      </c>
      <c r="AS45" s="210">
        <v>17978.800999999999</v>
      </c>
      <c r="AT45" s="210">
        <v>17095.679</v>
      </c>
      <c r="AU45" s="210">
        <v>16935.561999999998</v>
      </c>
      <c r="AV45" s="210">
        <v>18308.071000000004</v>
      </c>
      <c r="AW45" s="210">
        <v>14677.874999999998</v>
      </c>
      <c r="AX45" s="210">
        <v>15587.458000000002</v>
      </c>
      <c r="AY45" s="210">
        <v>16217.208000000001</v>
      </c>
      <c r="AZ45" s="210">
        <v>18990.832000000002</v>
      </c>
      <c r="BA45" s="210">
        <v>19262.161</v>
      </c>
      <c r="BB45" s="210">
        <v>15309.478999999999</v>
      </c>
      <c r="BC45" s="210">
        <v>17770.199999999997</v>
      </c>
      <c r="BD45" s="210">
        <v>15977.815000000001</v>
      </c>
      <c r="BE45" s="210">
        <v>14288.802</v>
      </c>
      <c r="BF45" s="210">
        <v>10122.683000000001</v>
      </c>
      <c r="BG45" s="210">
        <v>13879.994999999999</v>
      </c>
      <c r="BH45" s="210">
        <v>13191.367</v>
      </c>
      <c r="BI45" s="210">
        <v>11427.544999999998</v>
      </c>
      <c r="BJ45" s="210">
        <v>5800.2139999999999</v>
      </c>
      <c r="BK45" s="210">
        <v>8424.5679999999993</v>
      </c>
      <c r="BL45" s="210">
        <v>7070.1319999999996</v>
      </c>
      <c r="BM45" s="210">
        <v>5745.2330000000002</v>
      </c>
      <c r="BN45" s="210">
        <v>9480.4750000000004</v>
      </c>
      <c r="BO45" s="210">
        <v>6856.9550000000008</v>
      </c>
      <c r="BP45" s="210">
        <v>7474.3159999999989</v>
      </c>
      <c r="BQ45" s="210">
        <v>11953.988000000001</v>
      </c>
      <c r="BR45" s="210">
        <v>9814.2120000000014</v>
      </c>
      <c r="BS45" s="210">
        <v>7303.7260000000006</v>
      </c>
      <c r="BT45" s="210">
        <v>6213.7730000000001</v>
      </c>
      <c r="BU45" s="210">
        <v>9285.0750000000007</v>
      </c>
      <c r="BV45" s="210">
        <v>9995.4919999999984</v>
      </c>
      <c r="BW45" s="210">
        <v>7702.826</v>
      </c>
      <c r="BX45" s="210">
        <v>11424.153</v>
      </c>
      <c r="BY45" s="210">
        <v>5987.9029999999984</v>
      </c>
      <c r="BZ45" s="210">
        <v>8743.7520000000004</v>
      </c>
      <c r="CA45" s="210">
        <v>10381.774000000001</v>
      </c>
      <c r="CB45" s="210">
        <v>11846.633</v>
      </c>
      <c r="CC45" s="210">
        <v>12441.026000000002</v>
      </c>
      <c r="CD45" s="210">
        <v>11239.702000000001</v>
      </c>
      <c r="CE45" s="210">
        <v>13552.210999999999</v>
      </c>
      <c r="CF45" s="210">
        <v>11547.132</v>
      </c>
      <c r="CG45" s="210">
        <v>11323.583000000001</v>
      </c>
      <c r="CH45" s="210">
        <v>9728.232</v>
      </c>
      <c r="CI45" s="210">
        <v>6416.5990000000002</v>
      </c>
      <c r="CJ45" s="210">
        <v>6566.1559999999999</v>
      </c>
      <c r="CK45" s="210">
        <v>5209.2610000000004</v>
      </c>
      <c r="CL45" s="210">
        <v>4606.2660000000005</v>
      </c>
      <c r="CM45" s="210">
        <v>4537.5770000000002</v>
      </c>
      <c r="CN45" s="210">
        <v>4607.9799999999996</v>
      </c>
      <c r="CO45" s="210">
        <v>2971.2229999999995</v>
      </c>
      <c r="CP45" s="210">
        <v>7326.9890000000005</v>
      </c>
      <c r="CQ45" s="210">
        <v>3883.65</v>
      </c>
      <c r="CR45" s="210">
        <v>8791.91</v>
      </c>
      <c r="CS45" s="210">
        <v>6067.9809999999998</v>
      </c>
      <c r="CT45" s="210">
        <v>6594.893</v>
      </c>
      <c r="CU45" s="210">
        <v>4482.4219999999996</v>
      </c>
      <c r="CV45" s="210">
        <v>5720.3820000000005</v>
      </c>
      <c r="CW45" s="210">
        <v>6535.3789999999999</v>
      </c>
      <c r="CX45" s="210">
        <v>4488.2259999999997</v>
      </c>
      <c r="CY45" s="210">
        <v>8939.0650000000005</v>
      </c>
      <c r="CZ45" s="210">
        <v>10989.005999999999</v>
      </c>
      <c r="DA45" s="210">
        <v>7683.88</v>
      </c>
      <c r="DB45" s="210">
        <v>11608.647999999997</v>
      </c>
      <c r="DC45" s="210">
        <v>11512.006999999998</v>
      </c>
      <c r="DD45" s="210">
        <v>11438.580999999998</v>
      </c>
      <c r="DE45" s="210">
        <v>11262.728999999999</v>
      </c>
      <c r="DF45" s="210">
        <v>8883.7350000000006</v>
      </c>
      <c r="DG45" s="210">
        <v>11142.895</v>
      </c>
      <c r="DH45" s="210">
        <v>14657.637000000001</v>
      </c>
      <c r="DI45" s="210">
        <v>14578.925999999999</v>
      </c>
      <c r="DJ45" s="210">
        <v>13818.67</v>
      </c>
      <c r="DK45" s="210">
        <v>10768.064999999999</v>
      </c>
      <c r="DL45" s="210">
        <v>16127.322999999999</v>
      </c>
      <c r="DM45" s="210">
        <v>16881.781999999999</v>
      </c>
      <c r="DN45" s="210">
        <v>14370.480999999998</v>
      </c>
      <c r="DO45" s="210">
        <v>18589.843999999997</v>
      </c>
      <c r="DP45" s="210">
        <v>18065.361000000001</v>
      </c>
      <c r="DQ45" s="210">
        <v>18272.468000000004</v>
      </c>
      <c r="DR45" s="210">
        <v>14266.624</v>
      </c>
      <c r="DS45" s="210">
        <v>11046.726000000001</v>
      </c>
      <c r="DT45" s="210">
        <v>11454.571</v>
      </c>
      <c r="DU45" s="210">
        <v>12566.162</v>
      </c>
      <c r="DV45" s="210">
        <v>15839.978999999999</v>
      </c>
      <c r="DW45" s="210">
        <v>15968.343000000001</v>
      </c>
      <c r="DX45" s="210">
        <v>14155.742000000002</v>
      </c>
      <c r="DY45" s="211">
        <v>15215.273999999998</v>
      </c>
      <c r="DZ45" s="211">
        <v>14321.248999999998</v>
      </c>
      <c r="EA45" s="211">
        <v>14556.39</v>
      </c>
      <c r="EB45" s="210">
        <v>17568.43</v>
      </c>
      <c r="EC45" s="211">
        <v>15568.411</v>
      </c>
      <c r="ED45" s="211">
        <v>15344.989000000001</v>
      </c>
      <c r="EE45" s="210">
        <v>19468.971000000001</v>
      </c>
      <c r="EF45" s="210">
        <v>17795.583999999999</v>
      </c>
      <c r="EG45" s="210">
        <v>19061.371999999999</v>
      </c>
      <c r="EH45" s="210">
        <v>12679.146999999997</v>
      </c>
      <c r="EI45" s="210">
        <v>13118.078000000001</v>
      </c>
      <c r="EJ45" s="210">
        <v>16445.682000000001</v>
      </c>
      <c r="EK45" s="210">
        <v>16906.591</v>
      </c>
      <c r="EL45" s="210">
        <v>14978.954999999998</v>
      </c>
      <c r="EM45" s="212">
        <v>17139.731999999996</v>
      </c>
      <c r="EN45" s="212">
        <v>15975.866000000002</v>
      </c>
      <c r="EO45" s="212">
        <v>18075.876</v>
      </c>
      <c r="EP45" s="212">
        <v>17980.755000000001</v>
      </c>
      <c r="EQ45" s="213">
        <v>17149.294000000002</v>
      </c>
      <c r="ER45" s="213">
        <v>25748.313000000002</v>
      </c>
      <c r="ES45" s="213">
        <v>17047.357</v>
      </c>
      <c r="ET45" s="213">
        <v>14866.284</v>
      </c>
      <c r="EU45" s="213">
        <v>15725.491</v>
      </c>
      <c r="EV45" s="213">
        <v>18642.612000000001</v>
      </c>
      <c r="EW45" s="213">
        <v>18243.739000000001</v>
      </c>
      <c r="EX45" s="213">
        <v>17371.718000000001</v>
      </c>
      <c r="EY45" s="213">
        <v>12826.778</v>
      </c>
      <c r="EZ45" s="213">
        <v>16550.882999999998</v>
      </c>
      <c r="FA45" s="213">
        <v>22118.97</v>
      </c>
      <c r="FB45" s="210">
        <v>16354.759999999998</v>
      </c>
      <c r="FC45" s="210">
        <v>21479.657999999999</v>
      </c>
      <c r="FD45" s="111">
        <v>23311.785</v>
      </c>
      <c r="FE45" s="111">
        <v>18174.779000000002</v>
      </c>
      <c r="FF45" s="111">
        <f>FF8+FF16+FF20+FF29+FF33+FF34</f>
        <v>23310.382000000001</v>
      </c>
      <c r="FG45" s="111">
        <f>FG8+FG20+FG16+FG29+FG33+FG34</f>
        <v>20869.238999999998</v>
      </c>
      <c r="FH45" s="111">
        <v>20000.740999999998</v>
      </c>
      <c r="FI45" s="111">
        <v>17591.343000000001</v>
      </c>
      <c r="FJ45" s="111">
        <v>19825.092000000001</v>
      </c>
      <c r="FK45" s="111">
        <f>FK8+FK16+FK20+FK25+FK29+FK33+FK34</f>
        <v>17667.072</v>
      </c>
      <c r="FL45" s="111">
        <f>FL8+FL16+FL20+FL25+FL29+FL33+FL34</f>
        <v>23514.876</v>
      </c>
      <c r="FM45" s="111">
        <f>FM8+FM16+FM20+FM25+FM29+FM33+FM34</f>
        <v>18073.119000000002</v>
      </c>
      <c r="FN45" s="111">
        <f>FN8+FN16+FN20+FN25+FN29+FN33+FN34</f>
        <v>16948.228999999999</v>
      </c>
      <c r="FO45" s="111">
        <v>14811.395</v>
      </c>
      <c r="FP45" s="111">
        <f>FP8+FP16+FP20+FP25+FP29+FP33+FP34</f>
        <v>15195.698</v>
      </c>
      <c r="FQ45" s="111">
        <v>12049.136</v>
      </c>
      <c r="FR45" s="111">
        <v>14754.022999999997</v>
      </c>
      <c r="FS45" s="111">
        <f>FS8+FS16+FS20+FS25+FS29+FS33+FS34</f>
        <v>17946.677</v>
      </c>
      <c r="FT45" s="111">
        <v>17094.860999999997</v>
      </c>
      <c r="FU45" s="111">
        <v>14981.762000000001</v>
      </c>
      <c r="FV45" s="111">
        <v>16352.661</v>
      </c>
      <c r="FW45" s="111">
        <v>17649.296000000002</v>
      </c>
      <c r="FX45" s="111">
        <v>20351.166000000001</v>
      </c>
      <c r="FY45" s="111">
        <v>18333.875</v>
      </c>
      <c r="FZ45" s="111">
        <v>18082.167000000001</v>
      </c>
      <c r="GA45" s="111">
        <v>13336.565999999999</v>
      </c>
      <c r="GB45" s="111">
        <v>19176.962</v>
      </c>
      <c r="GC45" s="111">
        <v>21060.924999999999</v>
      </c>
      <c r="GD45" s="111">
        <v>19283.436999999998</v>
      </c>
      <c r="GE45" s="111">
        <v>13276.859</v>
      </c>
      <c r="GF45" s="111">
        <v>16571.334000000003</v>
      </c>
      <c r="GG45" s="111">
        <v>17548.131000000001</v>
      </c>
      <c r="GH45" s="271">
        <v>16786.594000000001</v>
      </c>
      <c r="GI45" s="271">
        <v>21480.006000000001</v>
      </c>
      <c r="GJ45" s="271">
        <v>27510.935999999998</v>
      </c>
      <c r="GK45" s="271">
        <v>39208.834000000003</v>
      </c>
      <c r="GL45" s="271">
        <v>27971.553</v>
      </c>
      <c r="GM45" s="271">
        <v>20417.657999999999</v>
      </c>
      <c r="GN45" s="271">
        <v>22054.462</v>
      </c>
    </row>
    <row r="46" spans="1:196" s="72" customFormat="1" x14ac:dyDescent="0.25">
      <c r="A46" s="214"/>
      <c r="B46" s="71"/>
      <c r="C46" s="71"/>
      <c r="D46" s="71"/>
      <c r="E46" s="71"/>
      <c r="F46" s="71"/>
      <c r="G46" s="71"/>
      <c r="H46" s="71"/>
      <c r="I46" s="71"/>
      <c r="J46" s="71"/>
      <c r="K46" s="71"/>
      <c r="L46" s="71"/>
      <c r="M46" s="71"/>
      <c r="N46" s="71"/>
      <c r="O46" s="71"/>
      <c r="P46" s="71"/>
      <c r="Q46" s="71"/>
      <c r="R46" s="71"/>
      <c r="S46" s="71"/>
      <c r="T46" s="71"/>
      <c r="U46" s="71"/>
      <c r="V46" s="71"/>
      <c r="W46" s="71"/>
      <c r="X46" s="71"/>
      <c r="Y46" s="71"/>
      <c r="Z46" s="71"/>
      <c r="AA46" s="71"/>
      <c r="AB46" s="71"/>
      <c r="AC46" s="71"/>
      <c r="AD46" s="71"/>
      <c r="AE46" s="71"/>
      <c r="AF46" s="71"/>
      <c r="AG46" s="71"/>
      <c r="AH46" s="71"/>
      <c r="AI46" s="71"/>
      <c r="AJ46" s="71"/>
      <c r="AK46" s="71"/>
      <c r="AL46" s="71"/>
      <c r="AM46" s="71"/>
      <c r="AN46" s="71"/>
      <c r="AO46" s="71"/>
      <c r="AP46" s="71"/>
      <c r="AQ46" s="71"/>
      <c r="AR46" s="71"/>
      <c r="AS46" s="71"/>
      <c r="AT46" s="71"/>
      <c r="AU46" s="71"/>
      <c r="AV46" s="71"/>
      <c r="AW46" s="71"/>
      <c r="AX46" s="71"/>
      <c r="AY46" s="71"/>
      <c r="AZ46" s="71"/>
      <c r="BA46" s="71"/>
      <c r="BB46" s="71"/>
      <c r="BC46" s="71"/>
      <c r="BD46" s="71"/>
      <c r="BE46" s="71"/>
      <c r="BF46" s="71"/>
      <c r="BG46" s="71"/>
      <c r="BH46" s="71"/>
      <c r="BI46" s="71"/>
      <c r="BJ46" s="71"/>
      <c r="BK46" s="71"/>
      <c r="BL46" s="71"/>
      <c r="BM46" s="71"/>
      <c r="BN46" s="71"/>
      <c r="BO46" s="71"/>
      <c r="BP46" s="71"/>
      <c r="BQ46" s="71"/>
      <c r="BR46" s="71"/>
      <c r="BS46" s="71"/>
      <c r="BT46" s="71"/>
      <c r="BU46" s="71"/>
      <c r="BV46" s="71"/>
      <c r="BW46" s="71"/>
      <c r="BX46" s="71"/>
      <c r="BY46" s="71"/>
      <c r="BZ46" s="71"/>
      <c r="CA46" s="71"/>
      <c r="CB46" s="71"/>
      <c r="CC46" s="71"/>
      <c r="CD46" s="71"/>
      <c r="CE46" s="71"/>
      <c r="CF46" s="71"/>
      <c r="CG46" s="71"/>
      <c r="CH46" s="71"/>
      <c r="CI46" s="71"/>
      <c r="CJ46" s="71"/>
      <c r="CK46" s="71"/>
      <c r="CL46" s="71"/>
      <c r="CM46" s="71"/>
      <c r="CN46" s="71"/>
      <c r="CO46" s="71"/>
      <c r="CP46" s="71"/>
      <c r="CQ46" s="71"/>
      <c r="CR46" s="71"/>
      <c r="CS46" s="71"/>
      <c r="CT46" s="71"/>
      <c r="CU46" s="71"/>
      <c r="CV46" s="71"/>
      <c r="CW46" s="71"/>
      <c r="CX46" s="71"/>
      <c r="CY46" s="71"/>
      <c r="CZ46" s="71"/>
      <c r="DA46" s="71"/>
      <c r="DB46" s="71"/>
      <c r="DC46" s="71"/>
      <c r="DD46" s="71"/>
      <c r="DE46" s="71"/>
      <c r="DF46" s="71"/>
      <c r="DG46" s="71"/>
      <c r="DH46" s="71"/>
      <c r="DI46" s="71"/>
      <c r="DJ46" s="71"/>
      <c r="DK46" s="71"/>
      <c r="DL46" s="71"/>
      <c r="DM46" s="71"/>
      <c r="DN46" s="71"/>
      <c r="DO46" s="71"/>
      <c r="DP46" s="71"/>
      <c r="DQ46" s="71"/>
      <c r="DR46" s="71"/>
      <c r="DS46" s="71"/>
      <c r="DT46" s="71"/>
      <c r="DU46" s="71"/>
      <c r="DV46" s="71"/>
      <c r="DW46" s="71"/>
      <c r="DX46" s="71"/>
      <c r="DY46" s="71"/>
      <c r="DZ46" s="71"/>
      <c r="EA46" s="71"/>
      <c r="EB46" s="71"/>
      <c r="EC46" s="71"/>
      <c r="ED46" s="71"/>
      <c r="EE46" s="71"/>
      <c r="EF46" s="71"/>
      <c r="EG46" s="71"/>
      <c r="EH46" s="71"/>
      <c r="EI46" s="71"/>
      <c r="EJ46" s="71"/>
      <c r="EK46" s="71"/>
      <c r="EL46" s="71"/>
      <c r="EM46" s="71"/>
      <c r="EN46" s="71"/>
      <c r="EO46" s="71"/>
      <c r="EP46" s="71"/>
      <c r="EQ46" s="71"/>
      <c r="ER46" s="71"/>
      <c r="ES46" s="71"/>
      <c r="ET46" s="71"/>
      <c r="EU46" s="71"/>
      <c r="EV46" s="71"/>
      <c r="EW46" s="71"/>
      <c r="EX46" s="71"/>
      <c r="EY46" s="71"/>
      <c r="EZ46" s="71"/>
      <c r="FA46" s="71"/>
      <c r="FB46" s="71"/>
      <c r="FC46" s="71"/>
      <c r="FD46" s="71"/>
      <c r="FE46" s="71"/>
      <c r="FF46" s="71"/>
      <c r="FG46" s="71"/>
      <c r="FH46" s="71"/>
      <c r="FI46" s="71"/>
      <c r="FJ46" s="71"/>
      <c r="FK46" s="71"/>
      <c r="FL46" s="71"/>
      <c r="FM46" s="71"/>
      <c r="FN46" s="71"/>
      <c r="FO46" s="71"/>
      <c r="FP46" s="71"/>
      <c r="FQ46" s="71"/>
      <c r="FR46" s="71"/>
      <c r="FS46" s="71"/>
      <c r="FT46" s="71"/>
      <c r="FU46" s="71"/>
      <c r="FV46" s="71"/>
      <c r="FW46" s="71"/>
      <c r="FX46" s="71"/>
      <c r="FY46" s="71"/>
      <c r="FZ46" s="71"/>
      <c r="GA46" s="71"/>
      <c r="GB46" s="71"/>
      <c r="GC46" s="71"/>
      <c r="GD46" s="71"/>
      <c r="GE46" s="71"/>
      <c r="GF46" s="71"/>
      <c r="GG46" s="71"/>
      <c r="GH46" s="71"/>
      <c r="GI46" s="71"/>
    </row>
    <row r="47" spans="1:196" ht="19.5" x14ac:dyDescent="0.35">
      <c r="A47" s="215" t="s">
        <v>141</v>
      </c>
      <c r="B47" s="215"/>
      <c r="C47" s="215"/>
      <c r="D47" s="215"/>
      <c r="E47" s="215"/>
      <c r="F47" s="215"/>
      <c r="G47" s="215"/>
      <c r="H47" s="215"/>
      <c r="I47" s="215"/>
      <c r="J47" s="215"/>
      <c r="K47" s="215"/>
      <c r="L47" s="215"/>
      <c r="M47" s="215"/>
      <c r="N47" s="215"/>
      <c r="O47" s="215"/>
      <c r="P47" s="215"/>
      <c r="Q47" s="215"/>
      <c r="R47" s="215"/>
      <c r="S47" s="215"/>
      <c r="T47" s="215"/>
      <c r="U47" s="215"/>
      <c r="V47" s="215"/>
      <c r="W47" s="215"/>
      <c r="X47" s="215"/>
      <c r="Y47" s="215"/>
      <c r="Z47" s="215"/>
      <c r="AA47" s="215"/>
      <c r="AB47" s="215"/>
      <c r="AC47" s="215"/>
      <c r="AD47" s="215"/>
      <c r="AE47" s="215"/>
      <c r="AF47" s="215"/>
      <c r="AG47" s="215"/>
      <c r="AH47" s="215"/>
      <c r="AI47" s="215"/>
      <c r="AJ47" s="215"/>
      <c r="AK47" s="215"/>
      <c r="AL47" s="215"/>
      <c r="AM47" s="215"/>
      <c r="AN47" s="215"/>
      <c r="AO47" s="215"/>
      <c r="AP47" s="215"/>
      <c r="AQ47" s="215"/>
      <c r="AR47" s="215"/>
      <c r="AS47" s="215"/>
      <c r="AT47" s="215"/>
      <c r="AU47" s="215"/>
      <c r="AV47" s="215"/>
      <c r="AW47" s="215"/>
      <c r="AX47" s="215"/>
      <c r="AY47" s="215"/>
      <c r="AZ47" s="215"/>
      <c r="BA47" s="215"/>
      <c r="BB47" s="215"/>
      <c r="BC47" s="215"/>
      <c r="BD47" s="215"/>
      <c r="BE47" s="215"/>
      <c r="BF47" s="215"/>
      <c r="BG47" s="215"/>
      <c r="BH47" s="215"/>
      <c r="BI47" s="215"/>
      <c r="BJ47" s="215"/>
      <c r="BK47" s="215"/>
      <c r="BL47" s="215"/>
      <c r="BM47" s="215"/>
      <c r="BN47" s="215"/>
      <c r="BO47" s="215"/>
      <c r="BP47" s="215"/>
      <c r="BQ47" s="215"/>
      <c r="BR47" s="215"/>
      <c r="BS47" s="215"/>
      <c r="BT47" s="215"/>
      <c r="BU47" s="215"/>
      <c r="BV47" s="215"/>
      <c r="BW47" s="215"/>
      <c r="BX47" s="215"/>
      <c r="BY47" s="215"/>
      <c r="BZ47" s="215"/>
      <c r="CA47" s="215"/>
      <c r="CB47" s="215"/>
      <c r="CC47" s="215"/>
      <c r="CD47" s="215"/>
      <c r="CE47" s="215"/>
      <c r="CF47" s="215"/>
      <c r="CG47" s="215"/>
      <c r="CH47" s="216"/>
      <c r="CI47" s="217"/>
      <c r="CJ47" s="217"/>
      <c r="CK47" s="217"/>
      <c r="CL47" s="217"/>
      <c r="CM47" s="217"/>
      <c r="CN47" s="217"/>
      <c r="CO47" s="217"/>
      <c r="CP47" s="217"/>
      <c r="CQ47" s="217"/>
      <c r="CR47" s="217"/>
      <c r="CS47" s="217"/>
      <c r="CT47" s="216"/>
      <c r="CU47" s="216"/>
      <c r="CV47" s="216"/>
      <c r="CW47" s="216"/>
      <c r="CX47" s="216"/>
      <c r="CY47" s="216"/>
      <c r="CZ47" s="216"/>
      <c r="DA47" s="216"/>
      <c r="DB47" s="216"/>
      <c r="DC47" s="216"/>
      <c r="DD47" s="216"/>
      <c r="DE47" s="216"/>
      <c r="DF47" s="216"/>
      <c r="DG47" s="216"/>
      <c r="DH47" s="216"/>
      <c r="DI47" s="216"/>
      <c r="DJ47" s="216"/>
      <c r="DK47" s="216"/>
      <c r="DL47" s="216"/>
      <c r="DM47" s="218"/>
      <c r="DN47" s="219"/>
      <c r="DO47" s="219"/>
      <c r="DP47" s="219"/>
      <c r="DQ47" s="219"/>
      <c r="DR47" s="219"/>
      <c r="DS47" s="219"/>
      <c r="DT47" s="219"/>
      <c r="DU47" s="216"/>
      <c r="DV47" s="216"/>
      <c r="DW47" s="216"/>
      <c r="DX47" s="216"/>
      <c r="DY47" s="216"/>
      <c r="DZ47" s="216"/>
      <c r="EA47" s="216"/>
      <c r="EB47" s="216"/>
      <c r="EC47" s="216"/>
      <c r="ED47" s="216"/>
      <c r="EE47" s="216"/>
      <c r="EF47" s="216"/>
      <c r="EG47" s="216"/>
      <c r="EH47" s="216"/>
      <c r="EI47" s="216"/>
      <c r="EJ47" s="162"/>
      <c r="EK47" s="162"/>
      <c r="EL47" s="220"/>
      <c r="EM47" s="220"/>
      <c r="EN47" s="220"/>
      <c r="EO47" s="220"/>
      <c r="EP47" s="221"/>
      <c r="EQ47" s="221"/>
      <c r="ER47" s="221"/>
      <c r="ES47" s="221"/>
      <c r="ET47" s="221"/>
      <c r="EU47" s="221"/>
      <c r="EV47" s="221"/>
      <c r="EW47" s="221"/>
      <c r="EX47" s="221"/>
      <c r="EY47" s="221"/>
      <c r="EZ47" s="221"/>
      <c r="FA47" s="221"/>
      <c r="FB47" s="221"/>
      <c r="FC47" s="221"/>
      <c r="FD47" s="222"/>
      <c r="FE47" s="222"/>
      <c r="FF47" s="222"/>
      <c r="FG47" s="222"/>
      <c r="FH47" s="222"/>
      <c r="FI47" s="222"/>
      <c r="FJ47" s="222"/>
      <c r="FK47" s="222"/>
      <c r="FL47" s="222"/>
      <c r="FM47" s="222"/>
      <c r="FN47" s="222"/>
      <c r="FO47" s="222"/>
      <c r="FP47" s="222"/>
      <c r="FQ47" s="222"/>
      <c r="FR47" s="222"/>
      <c r="FS47" s="222"/>
      <c r="FT47" s="222"/>
      <c r="FU47" s="222"/>
      <c r="FV47" s="222"/>
      <c r="FW47" s="222"/>
      <c r="FX47" s="222"/>
      <c r="FY47" s="222"/>
      <c r="FZ47" s="222"/>
      <c r="GA47" s="222"/>
      <c r="GB47" s="222"/>
      <c r="GC47" s="222"/>
      <c r="GD47" s="222"/>
      <c r="GE47" s="222"/>
      <c r="GF47" s="222"/>
      <c r="GG47" s="222"/>
      <c r="GH47" s="222"/>
      <c r="GI47" s="222"/>
      <c r="GJ47" s="222"/>
      <c r="GK47" s="222"/>
      <c r="GL47" s="222"/>
      <c r="GM47" s="222"/>
      <c r="GN47" s="222"/>
    </row>
    <row r="48" spans="1:196" x14ac:dyDescent="0.25">
      <c r="A48" s="223"/>
      <c r="B48" s="223"/>
      <c r="C48" s="223"/>
      <c r="D48" s="223"/>
      <c r="E48" s="223"/>
      <c r="F48" s="223"/>
      <c r="G48" s="223"/>
      <c r="H48" s="223"/>
      <c r="I48" s="223"/>
      <c r="J48" s="223"/>
      <c r="K48" s="223"/>
      <c r="L48" s="223"/>
      <c r="M48" s="223"/>
      <c r="N48" s="223"/>
      <c r="O48" s="223"/>
      <c r="P48" s="223"/>
      <c r="Q48" s="223"/>
      <c r="R48" s="223"/>
      <c r="S48" s="223"/>
      <c r="T48" s="223"/>
      <c r="U48" s="223"/>
      <c r="V48" s="223"/>
      <c r="W48" s="223"/>
      <c r="X48" s="223"/>
      <c r="Y48" s="223"/>
      <c r="Z48" s="223"/>
      <c r="AA48" s="223"/>
      <c r="AB48" s="223"/>
      <c r="AC48" s="223"/>
      <c r="AD48" s="223"/>
      <c r="AE48" s="223"/>
      <c r="AF48" s="223"/>
      <c r="AG48" s="223"/>
      <c r="AH48" s="223"/>
      <c r="AI48" s="223"/>
      <c r="AJ48" s="223"/>
      <c r="AK48" s="223"/>
      <c r="AL48" s="223"/>
      <c r="AM48" s="223"/>
      <c r="AN48" s="223"/>
      <c r="AO48" s="223"/>
      <c r="AP48" s="223"/>
      <c r="AQ48" s="223"/>
      <c r="AR48" s="223"/>
      <c r="AS48" s="223"/>
      <c r="AT48" s="223"/>
      <c r="AU48" s="223"/>
      <c r="AV48" s="223"/>
      <c r="AW48" s="223"/>
      <c r="AX48" s="223"/>
      <c r="AY48" s="223"/>
      <c r="AZ48" s="223"/>
      <c r="BA48" s="223"/>
      <c r="BB48" s="223"/>
      <c r="BC48" s="223"/>
      <c r="BD48" s="223"/>
      <c r="BE48" s="223"/>
      <c r="BF48" s="223"/>
      <c r="BG48" s="223"/>
      <c r="BH48" s="223"/>
      <c r="BI48" s="223"/>
      <c r="BJ48" s="223"/>
      <c r="BK48" s="223"/>
      <c r="BL48" s="223"/>
      <c r="BM48" s="223"/>
      <c r="BN48" s="223"/>
      <c r="BO48" s="223"/>
      <c r="BP48" s="223"/>
      <c r="BQ48" s="223"/>
      <c r="BR48" s="223"/>
      <c r="BS48" s="223"/>
      <c r="BT48" s="223"/>
      <c r="BU48" s="223"/>
      <c r="BV48" s="223"/>
      <c r="BW48" s="223"/>
      <c r="BX48" s="223"/>
      <c r="BY48" s="223"/>
      <c r="BZ48" s="223"/>
      <c r="CA48" s="223"/>
      <c r="CB48" s="223"/>
      <c r="CC48" s="223"/>
      <c r="CD48" s="223"/>
      <c r="CE48" s="223"/>
      <c r="CF48" s="223"/>
      <c r="CG48" s="223"/>
      <c r="CH48" s="224"/>
      <c r="CI48" s="225"/>
      <c r="CJ48" s="225"/>
      <c r="CK48" s="225"/>
      <c r="CL48" s="225"/>
      <c r="CM48" s="225"/>
      <c r="CN48" s="225"/>
      <c r="CO48" s="225"/>
      <c r="CP48" s="225"/>
      <c r="CQ48" s="225"/>
      <c r="CR48" s="225"/>
      <c r="CS48" s="225"/>
      <c r="CT48" s="224"/>
      <c r="CU48" s="224"/>
      <c r="CV48" s="224"/>
      <c r="CW48" s="224"/>
      <c r="CX48" s="224"/>
      <c r="CY48" s="224"/>
      <c r="CZ48" s="224"/>
      <c r="DA48" s="224"/>
      <c r="DB48" s="224"/>
      <c r="DC48" s="224"/>
      <c r="DD48" s="224"/>
      <c r="DE48" s="224"/>
      <c r="DF48" s="224"/>
      <c r="DG48" s="224"/>
      <c r="DH48" s="224"/>
      <c r="DI48" s="224"/>
      <c r="DJ48" s="224"/>
      <c r="DK48" s="224"/>
      <c r="DL48" s="224"/>
      <c r="DM48" s="226"/>
      <c r="DN48" s="226"/>
      <c r="DO48" s="226"/>
      <c r="DP48" s="226"/>
      <c r="DQ48" s="226"/>
      <c r="DR48" s="226"/>
      <c r="DS48" s="227"/>
      <c r="DT48" s="227"/>
      <c r="DU48" s="224"/>
      <c r="DV48" s="224"/>
      <c r="DW48" s="224"/>
      <c r="DX48" s="224"/>
      <c r="DY48" s="224"/>
      <c r="DZ48" s="224"/>
      <c r="EA48" s="224"/>
      <c r="EB48" s="224"/>
      <c r="EC48" s="224"/>
      <c r="ED48" s="224"/>
      <c r="EE48" s="224"/>
      <c r="EF48" s="224"/>
      <c r="EG48" s="224"/>
      <c r="EH48" s="224"/>
      <c r="EI48" s="224"/>
      <c r="EJ48" s="162"/>
      <c r="EK48" s="162"/>
      <c r="EL48" s="228"/>
      <c r="EM48" s="228"/>
      <c r="EN48" s="229"/>
      <c r="EO48" s="229"/>
      <c r="EP48" s="230"/>
      <c r="EQ48" s="230"/>
      <c r="ER48" s="230"/>
      <c r="ES48" s="230"/>
      <c r="ET48" s="230"/>
      <c r="EU48" s="230"/>
      <c r="EV48" s="230"/>
      <c r="EW48" s="230"/>
      <c r="EX48" s="230"/>
      <c r="EY48" s="230"/>
      <c r="EZ48" s="230"/>
      <c r="FA48" s="230"/>
      <c r="FB48" s="230"/>
      <c r="FC48" s="230"/>
      <c r="FD48" s="230"/>
      <c r="FE48" s="230"/>
      <c r="FF48" s="230"/>
      <c r="FG48" s="230"/>
      <c r="FH48" s="230"/>
      <c r="FI48" s="230"/>
      <c r="FJ48" s="230"/>
      <c r="FK48" s="230"/>
      <c r="FL48" s="230"/>
      <c r="FM48" s="230"/>
      <c r="FN48" s="230"/>
      <c r="FO48" s="230"/>
      <c r="FP48" s="230"/>
      <c r="FQ48" s="230"/>
      <c r="FR48" s="230"/>
      <c r="FS48" s="230"/>
      <c r="FT48" s="230"/>
      <c r="FU48" s="230"/>
      <c r="FV48" s="230"/>
      <c r="FW48" s="230"/>
      <c r="FX48" s="230"/>
      <c r="FY48" s="230"/>
      <c r="FZ48" s="230"/>
      <c r="GA48" s="230"/>
      <c r="GB48" s="230"/>
      <c r="GC48" s="230"/>
      <c r="GD48" s="230"/>
      <c r="GE48" s="230"/>
      <c r="GF48" s="230"/>
      <c r="GG48" s="230"/>
      <c r="GH48" s="230"/>
      <c r="GI48" s="230"/>
      <c r="GJ48" s="230"/>
      <c r="GK48" s="230"/>
      <c r="GL48" s="230"/>
      <c r="GM48" s="230"/>
      <c r="GN48" s="230"/>
    </row>
    <row r="49" spans="1:196" x14ac:dyDescent="0.25">
      <c r="A49" s="231" t="s">
        <v>110</v>
      </c>
      <c r="B49" s="288">
        <v>39448</v>
      </c>
      <c r="C49" s="288">
        <v>39479</v>
      </c>
      <c r="D49" s="288">
        <v>39508</v>
      </c>
      <c r="E49" s="288">
        <v>39539</v>
      </c>
      <c r="F49" s="288">
        <v>39569</v>
      </c>
      <c r="G49" s="288">
        <v>39600</v>
      </c>
      <c r="H49" s="288">
        <v>39630</v>
      </c>
      <c r="I49" s="288">
        <v>39661</v>
      </c>
      <c r="J49" s="288">
        <v>39692</v>
      </c>
      <c r="K49" s="288">
        <v>39722</v>
      </c>
      <c r="L49" s="288">
        <v>39753</v>
      </c>
      <c r="M49" s="288">
        <v>39783</v>
      </c>
      <c r="N49" s="288">
        <v>39814</v>
      </c>
      <c r="O49" s="288">
        <v>39845</v>
      </c>
      <c r="P49" s="288">
        <v>39873</v>
      </c>
      <c r="Q49" s="288">
        <v>39904</v>
      </c>
      <c r="R49" s="288">
        <v>39934</v>
      </c>
      <c r="S49" s="288">
        <v>39965</v>
      </c>
      <c r="T49" s="288">
        <v>39995</v>
      </c>
      <c r="U49" s="288">
        <v>40026</v>
      </c>
      <c r="V49" s="288">
        <v>40057</v>
      </c>
      <c r="W49" s="288">
        <v>40087</v>
      </c>
      <c r="X49" s="288">
        <v>40118</v>
      </c>
      <c r="Y49" s="288">
        <v>40148</v>
      </c>
      <c r="Z49" s="288">
        <v>40179</v>
      </c>
      <c r="AA49" s="288">
        <v>40210</v>
      </c>
      <c r="AB49" s="288">
        <v>40238</v>
      </c>
      <c r="AC49" s="288">
        <v>40269</v>
      </c>
      <c r="AD49" s="288">
        <v>40299</v>
      </c>
      <c r="AE49" s="288">
        <v>40330</v>
      </c>
      <c r="AF49" s="288">
        <v>40360</v>
      </c>
      <c r="AG49" s="288">
        <v>40391</v>
      </c>
      <c r="AH49" s="288">
        <v>40422</v>
      </c>
      <c r="AI49" s="288">
        <v>40452</v>
      </c>
      <c r="AJ49" s="288">
        <v>40483</v>
      </c>
      <c r="AK49" s="288">
        <v>40513</v>
      </c>
      <c r="AL49" s="288">
        <v>40544</v>
      </c>
      <c r="AM49" s="288">
        <v>40575</v>
      </c>
      <c r="AN49" s="288">
        <v>40603</v>
      </c>
      <c r="AO49" s="288">
        <v>40634</v>
      </c>
      <c r="AP49" s="288">
        <v>40664</v>
      </c>
      <c r="AQ49" s="288">
        <v>40695</v>
      </c>
      <c r="AR49" s="288">
        <v>40725</v>
      </c>
      <c r="AS49" s="288">
        <v>40756</v>
      </c>
      <c r="AT49" s="288">
        <v>40787</v>
      </c>
      <c r="AU49" s="288">
        <v>40817</v>
      </c>
      <c r="AV49" s="288">
        <v>40848</v>
      </c>
      <c r="AW49" s="288">
        <v>40878</v>
      </c>
      <c r="AX49" s="288">
        <v>40909</v>
      </c>
      <c r="AY49" s="288">
        <v>40940</v>
      </c>
      <c r="AZ49" s="288">
        <v>40969</v>
      </c>
      <c r="BA49" s="288">
        <v>41000</v>
      </c>
      <c r="BB49" s="288">
        <v>41030</v>
      </c>
      <c r="BC49" s="288">
        <v>41061</v>
      </c>
      <c r="BD49" s="288">
        <v>41091</v>
      </c>
      <c r="BE49" s="288">
        <v>41122</v>
      </c>
      <c r="BF49" s="288">
        <v>41153</v>
      </c>
      <c r="BG49" s="288">
        <v>41183</v>
      </c>
      <c r="BH49" s="288">
        <v>41214</v>
      </c>
      <c r="BI49" s="288">
        <v>41244</v>
      </c>
      <c r="BJ49" s="288">
        <v>41275</v>
      </c>
      <c r="BK49" s="288">
        <v>41306</v>
      </c>
      <c r="BL49" s="288">
        <v>41334</v>
      </c>
      <c r="BM49" s="288">
        <v>41365</v>
      </c>
      <c r="BN49" s="288">
        <v>41395</v>
      </c>
      <c r="BO49" s="288">
        <v>41426</v>
      </c>
      <c r="BP49" s="288">
        <v>41456</v>
      </c>
      <c r="BQ49" s="288">
        <v>41487</v>
      </c>
      <c r="BR49" s="288">
        <v>41518</v>
      </c>
      <c r="BS49" s="288">
        <v>41548</v>
      </c>
      <c r="BT49" s="288">
        <v>41579</v>
      </c>
      <c r="BU49" s="288">
        <v>41609</v>
      </c>
      <c r="BV49" s="288">
        <v>41640</v>
      </c>
      <c r="BW49" s="288">
        <v>41671</v>
      </c>
      <c r="BX49" s="288">
        <v>41699</v>
      </c>
      <c r="BY49" s="288">
        <v>41730</v>
      </c>
      <c r="BZ49" s="288">
        <v>41760</v>
      </c>
      <c r="CA49" s="288">
        <v>41791</v>
      </c>
      <c r="CB49" s="288">
        <v>41821</v>
      </c>
      <c r="CC49" s="288">
        <v>41852</v>
      </c>
      <c r="CD49" s="288">
        <v>41883</v>
      </c>
      <c r="CE49" s="288">
        <v>41913</v>
      </c>
      <c r="CF49" s="288">
        <v>41944</v>
      </c>
      <c r="CG49" s="288">
        <v>41974</v>
      </c>
      <c r="CH49" s="288">
        <v>42005</v>
      </c>
      <c r="CI49" s="288">
        <v>42036</v>
      </c>
      <c r="CJ49" s="288">
        <v>42064</v>
      </c>
      <c r="CK49" s="288">
        <v>42095</v>
      </c>
      <c r="CL49" s="288">
        <v>42125</v>
      </c>
      <c r="CM49" s="288">
        <v>42156</v>
      </c>
      <c r="CN49" s="288">
        <v>42186</v>
      </c>
      <c r="CO49" s="288">
        <v>42217</v>
      </c>
      <c r="CP49" s="288">
        <v>42248</v>
      </c>
      <c r="CQ49" s="288">
        <v>42278</v>
      </c>
      <c r="CR49" s="288">
        <v>42309</v>
      </c>
      <c r="CS49" s="288">
        <v>42339</v>
      </c>
      <c r="CT49" s="288">
        <v>42370</v>
      </c>
      <c r="CU49" s="288">
        <v>42401</v>
      </c>
      <c r="CV49" s="288">
        <v>42430</v>
      </c>
      <c r="CW49" s="288">
        <v>42461</v>
      </c>
      <c r="CX49" s="288">
        <v>42491</v>
      </c>
      <c r="CY49" s="288">
        <v>42522</v>
      </c>
      <c r="CZ49" s="288">
        <v>42552</v>
      </c>
      <c r="DA49" s="288">
        <v>42583</v>
      </c>
      <c r="DB49" s="288">
        <v>42614</v>
      </c>
      <c r="DC49" s="288">
        <v>42644</v>
      </c>
      <c r="DD49" s="288">
        <v>42675</v>
      </c>
      <c r="DE49" s="288">
        <v>42705</v>
      </c>
      <c r="DF49" s="288">
        <v>42736</v>
      </c>
      <c r="DG49" s="288">
        <v>42767</v>
      </c>
      <c r="DH49" s="288">
        <v>42795</v>
      </c>
      <c r="DI49" s="288">
        <v>42826</v>
      </c>
      <c r="DJ49" s="288">
        <v>42856</v>
      </c>
      <c r="DK49" s="288">
        <v>42887</v>
      </c>
      <c r="DL49" s="288">
        <v>42917</v>
      </c>
      <c r="DM49" s="288">
        <v>42948</v>
      </c>
      <c r="DN49" s="288">
        <v>42979</v>
      </c>
      <c r="DO49" s="288">
        <v>43009</v>
      </c>
      <c r="DP49" s="288">
        <v>43040</v>
      </c>
      <c r="DQ49" s="288">
        <v>43070</v>
      </c>
      <c r="DR49" s="288">
        <v>43101</v>
      </c>
      <c r="DS49" s="288">
        <v>43132</v>
      </c>
      <c r="DT49" s="288">
        <v>43160</v>
      </c>
      <c r="DU49" s="288">
        <v>43191</v>
      </c>
      <c r="DV49" s="288">
        <v>43221</v>
      </c>
      <c r="DW49" s="288">
        <v>43252</v>
      </c>
      <c r="DX49" s="288">
        <v>43282</v>
      </c>
      <c r="DY49" s="288">
        <v>43313</v>
      </c>
      <c r="DZ49" s="288">
        <v>43344</v>
      </c>
      <c r="EA49" s="288">
        <v>43374</v>
      </c>
      <c r="EB49" s="288">
        <v>43405</v>
      </c>
      <c r="EC49" s="288">
        <v>43435</v>
      </c>
      <c r="ED49" s="288">
        <v>43466</v>
      </c>
      <c r="EE49" s="288">
        <v>43497</v>
      </c>
      <c r="EF49" s="288">
        <v>43525</v>
      </c>
      <c r="EG49" s="288">
        <v>43556</v>
      </c>
      <c r="EH49" s="288">
        <v>43586</v>
      </c>
      <c r="EI49" s="288">
        <v>43617</v>
      </c>
      <c r="EJ49" s="288">
        <v>43647</v>
      </c>
      <c r="EK49" s="288">
        <v>43678</v>
      </c>
      <c r="EL49" s="288">
        <v>43709</v>
      </c>
      <c r="EM49" s="288">
        <v>43739</v>
      </c>
      <c r="EN49" s="288">
        <v>43770</v>
      </c>
      <c r="EO49" s="288">
        <v>43800</v>
      </c>
      <c r="EP49" s="288">
        <v>43831</v>
      </c>
      <c r="EQ49" s="288">
        <v>43862</v>
      </c>
      <c r="ER49" s="288">
        <v>43891</v>
      </c>
      <c r="ES49" s="288" t="s">
        <v>149</v>
      </c>
      <c r="ET49" s="288" t="s">
        <v>150</v>
      </c>
      <c r="EU49" s="288">
        <v>43983</v>
      </c>
      <c r="EV49" s="288">
        <v>44013</v>
      </c>
      <c r="EW49" s="288">
        <v>44044</v>
      </c>
      <c r="EX49" s="288">
        <v>44075</v>
      </c>
      <c r="EY49" s="288">
        <v>44105</v>
      </c>
      <c r="EZ49" s="288">
        <v>44136</v>
      </c>
      <c r="FA49" s="288">
        <v>44166</v>
      </c>
      <c r="FB49" s="288">
        <v>44197</v>
      </c>
      <c r="FC49" s="288">
        <v>44228</v>
      </c>
      <c r="FD49" s="288">
        <v>44256</v>
      </c>
      <c r="FE49" s="288">
        <v>44287</v>
      </c>
      <c r="FF49" s="288">
        <v>44317</v>
      </c>
      <c r="FG49" s="288">
        <v>44348</v>
      </c>
      <c r="FH49" s="288">
        <v>44378</v>
      </c>
      <c r="FI49" s="288">
        <v>44409</v>
      </c>
      <c r="FJ49" s="288">
        <v>44440</v>
      </c>
      <c r="FK49" s="288">
        <v>44470</v>
      </c>
      <c r="FL49" s="288">
        <v>44501</v>
      </c>
      <c r="FM49" s="288">
        <v>44531</v>
      </c>
      <c r="FN49" s="288">
        <v>44562</v>
      </c>
      <c r="FO49" s="288">
        <v>44593</v>
      </c>
      <c r="FP49" s="288">
        <v>44621</v>
      </c>
      <c r="FQ49" s="288">
        <v>44652</v>
      </c>
      <c r="FR49" s="288">
        <v>44682</v>
      </c>
      <c r="FS49" s="288">
        <v>44713</v>
      </c>
      <c r="FT49" s="288">
        <v>44743</v>
      </c>
      <c r="FU49" s="288">
        <v>44774</v>
      </c>
      <c r="FV49" s="288">
        <v>44805</v>
      </c>
      <c r="FW49" s="288">
        <v>44835</v>
      </c>
      <c r="FX49" s="288">
        <v>44866</v>
      </c>
      <c r="FY49" s="288">
        <v>44896</v>
      </c>
      <c r="FZ49" s="288">
        <v>44927</v>
      </c>
      <c r="GA49" s="288">
        <v>44958</v>
      </c>
      <c r="GB49" s="288">
        <v>44986</v>
      </c>
      <c r="GC49" s="288">
        <v>45017</v>
      </c>
      <c r="GD49" s="288">
        <v>45047</v>
      </c>
      <c r="GE49" s="288">
        <v>45078</v>
      </c>
      <c r="GF49" s="288">
        <v>45108</v>
      </c>
      <c r="GG49" s="288">
        <v>45139</v>
      </c>
      <c r="GH49" s="288">
        <v>45170</v>
      </c>
      <c r="GI49" s="288">
        <v>45201</v>
      </c>
      <c r="GJ49" s="288">
        <v>45232</v>
      </c>
      <c r="GK49" s="288">
        <v>45263</v>
      </c>
      <c r="GL49" s="288">
        <v>45294</v>
      </c>
      <c r="GM49" s="288">
        <v>45325</v>
      </c>
      <c r="GN49" s="288">
        <v>45354</v>
      </c>
    </row>
    <row r="50" spans="1:196" x14ac:dyDescent="0.25">
      <c r="A50" s="178" t="s">
        <v>111</v>
      </c>
      <c r="B50" s="290"/>
      <c r="C50" s="290"/>
      <c r="D50" s="290"/>
      <c r="E50" s="290"/>
      <c r="F50" s="290"/>
      <c r="G50" s="290"/>
      <c r="H50" s="290"/>
      <c r="I50" s="290"/>
      <c r="J50" s="290"/>
      <c r="K50" s="290"/>
      <c r="L50" s="290"/>
      <c r="M50" s="290"/>
      <c r="N50" s="290"/>
      <c r="O50" s="290"/>
      <c r="P50" s="290"/>
      <c r="Q50" s="290"/>
      <c r="R50" s="290"/>
      <c r="S50" s="290"/>
      <c r="T50" s="290"/>
      <c r="U50" s="290"/>
      <c r="V50" s="290"/>
      <c r="W50" s="290"/>
      <c r="X50" s="290"/>
      <c r="Y50" s="290"/>
      <c r="Z50" s="290"/>
      <c r="AA50" s="290"/>
      <c r="AB50" s="290"/>
      <c r="AC50" s="290"/>
      <c r="AD50" s="290"/>
      <c r="AE50" s="290"/>
      <c r="AF50" s="290"/>
      <c r="AG50" s="290"/>
      <c r="AH50" s="290"/>
      <c r="AI50" s="290"/>
      <c r="AJ50" s="290"/>
      <c r="AK50" s="290"/>
      <c r="AL50" s="290"/>
      <c r="AM50" s="290"/>
      <c r="AN50" s="290"/>
      <c r="AO50" s="290"/>
      <c r="AP50" s="290"/>
      <c r="AQ50" s="290"/>
      <c r="AR50" s="290"/>
      <c r="AS50" s="290"/>
      <c r="AT50" s="290"/>
      <c r="AU50" s="290"/>
      <c r="AV50" s="290"/>
      <c r="AW50" s="290"/>
      <c r="AX50" s="290"/>
      <c r="AY50" s="290"/>
      <c r="AZ50" s="290"/>
      <c r="BA50" s="290"/>
      <c r="BB50" s="290"/>
      <c r="BC50" s="290"/>
      <c r="BD50" s="290"/>
      <c r="BE50" s="290"/>
      <c r="BF50" s="290"/>
      <c r="BG50" s="290"/>
      <c r="BH50" s="290"/>
      <c r="BI50" s="290"/>
      <c r="BJ50" s="290"/>
      <c r="BK50" s="290"/>
      <c r="BL50" s="290"/>
      <c r="BM50" s="290"/>
      <c r="BN50" s="290"/>
      <c r="BO50" s="290"/>
      <c r="BP50" s="290"/>
      <c r="BQ50" s="290"/>
      <c r="BR50" s="290"/>
      <c r="BS50" s="290"/>
      <c r="BT50" s="290"/>
      <c r="BU50" s="290"/>
      <c r="BV50" s="290"/>
      <c r="BW50" s="290"/>
      <c r="BX50" s="290"/>
      <c r="BY50" s="290"/>
      <c r="BZ50" s="290"/>
      <c r="CA50" s="290"/>
      <c r="CB50" s="290"/>
      <c r="CC50" s="290"/>
      <c r="CD50" s="290"/>
      <c r="CE50" s="290"/>
      <c r="CF50" s="290"/>
      <c r="CG50" s="290"/>
      <c r="CH50" s="290"/>
      <c r="CI50" s="290"/>
      <c r="CJ50" s="290"/>
      <c r="CK50" s="290"/>
      <c r="CL50" s="290"/>
      <c r="CM50" s="290"/>
      <c r="CN50" s="290"/>
      <c r="CO50" s="290"/>
      <c r="CP50" s="290"/>
      <c r="CQ50" s="290"/>
      <c r="CR50" s="290"/>
      <c r="CS50" s="290"/>
      <c r="CT50" s="290"/>
      <c r="CU50" s="290"/>
      <c r="CV50" s="290"/>
      <c r="CW50" s="290"/>
      <c r="CX50" s="290"/>
      <c r="CY50" s="290"/>
      <c r="CZ50" s="290"/>
      <c r="DA50" s="290"/>
      <c r="DB50" s="290"/>
      <c r="DC50" s="290"/>
      <c r="DD50" s="290"/>
      <c r="DE50" s="290"/>
      <c r="DF50" s="290"/>
      <c r="DG50" s="290"/>
      <c r="DH50" s="290"/>
      <c r="DI50" s="290"/>
      <c r="DJ50" s="290"/>
      <c r="DK50" s="290"/>
      <c r="DL50" s="290"/>
      <c r="DM50" s="290"/>
      <c r="DN50" s="290"/>
      <c r="DO50" s="290"/>
      <c r="DP50" s="290"/>
      <c r="DQ50" s="290"/>
      <c r="DR50" s="290"/>
      <c r="DS50" s="290"/>
      <c r="DT50" s="290"/>
      <c r="DU50" s="290"/>
      <c r="DV50" s="290"/>
      <c r="DW50" s="290"/>
      <c r="DX50" s="290"/>
      <c r="DY50" s="290"/>
      <c r="DZ50" s="290"/>
      <c r="EA50" s="290"/>
      <c r="EB50" s="290"/>
      <c r="EC50" s="290"/>
      <c r="ED50" s="290"/>
      <c r="EE50" s="290"/>
      <c r="EF50" s="290"/>
      <c r="EG50" s="290"/>
      <c r="EH50" s="290"/>
      <c r="EI50" s="290"/>
      <c r="EJ50" s="290"/>
      <c r="EK50" s="290"/>
      <c r="EL50" s="290"/>
      <c r="EM50" s="290"/>
      <c r="EN50" s="290"/>
      <c r="EO50" s="290"/>
      <c r="EP50" s="290"/>
      <c r="EQ50" s="290"/>
      <c r="ER50" s="290"/>
      <c r="ES50" s="290"/>
      <c r="ET50" s="290"/>
      <c r="EU50" s="290"/>
      <c r="EV50" s="290"/>
      <c r="EW50" s="290"/>
      <c r="EX50" s="290"/>
      <c r="EY50" s="290"/>
      <c r="EZ50" s="290"/>
      <c r="FA50" s="290"/>
      <c r="FB50" s="290"/>
      <c r="FC50" s="290"/>
      <c r="FD50" s="290"/>
      <c r="FE50" s="290"/>
      <c r="FF50" s="290"/>
      <c r="FG50" s="290"/>
      <c r="FH50" s="290"/>
      <c r="FI50" s="290"/>
      <c r="FJ50" s="290"/>
      <c r="FK50" s="290"/>
      <c r="FL50" s="290"/>
      <c r="FM50" s="290"/>
      <c r="FN50" s="290"/>
      <c r="FO50" s="290"/>
      <c r="FP50" s="290"/>
      <c r="FQ50" s="290"/>
      <c r="FR50" s="290"/>
      <c r="FS50" s="290"/>
      <c r="FT50" s="290"/>
      <c r="FU50" s="290"/>
      <c r="FV50" s="290"/>
      <c r="FW50" s="290"/>
      <c r="FX50" s="290"/>
      <c r="FY50" s="290"/>
      <c r="FZ50" s="290"/>
      <c r="GA50" s="290"/>
      <c r="GB50" s="290"/>
      <c r="GC50" s="290"/>
      <c r="GD50" s="290"/>
      <c r="GE50" s="290"/>
      <c r="GF50" s="290"/>
      <c r="GG50" s="290"/>
      <c r="GH50" s="290"/>
      <c r="GI50" s="290"/>
      <c r="GJ50" s="290"/>
      <c r="GK50" s="290"/>
      <c r="GL50" s="290"/>
      <c r="GM50" s="290"/>
      <c r="GN50" s="290"/>
    </row>
    <row r="51" spans="1:196" s="236" customFormat="1" x14ac:dyDescent="0.25">
      <c r="A51" s="317" t="s">
        <v>134</v>
      </c>
      <c r="B51" s="316">
        <v>452.13200000000001</v>
      </c>
      <c r="C51" s="187">
        <v>756.03399999999999</v>
      </c>
      <c r="D51" s="187">
        <v>339.52600000000001</v>
      </c>
      <c r="E51" s="187" t="s">
        <v>9</v>
      </c>
      <c r="F51" s="187">
        <v>18.3</v>
      </c>
      <c r="G51" s="187">
        <v>18.3</v>
      </c>
      <c r="H51" s="187">
        <v>73</v>
      </c>
      <c r="I51" s="187">
        <v>549</v>
      </c>
      <c r="J51" s="187">
        <v>1754.36</v>
      </c>
      <c r="K51" s="187">
        <v>629.58100000000002</v>
      </c>
      <c r="L51" s="187">
        <v>1739.11</v>
      </c>
      <c r="M51" s="187">
        <v>1204.75</v>
      </c>
      <c r="N51" s="187">
        <v>622.322</v>
      </c>
      <c r="O51" s="187">
        <v>1186.45</v>
      </c>
      <c r="P51" s="187">
        <v>857.78200000000004</v>
      </c>
      <c r="Q51" s="187">
        <v>749.69</v>
      </c>
      <c r="R51" s="187">
        <v>270.108</v>
      </c>
      <c r="S51" s="187">
        <v>223.19900000000001</v>
      </c>
      <c r="T51" s="187">
        <v>17.446000000000002</v>
      </c>
      <c r="U51" s="187">
        <v>447.80099999999999</v>
      </c>
      <c r="V51" s="187">
        <v>309.57499999999999</v>
      </c>
      <c r="W51" s="187">
        <v>308.05</v>
      </c>
      <c r="X51" s="187">
        <v>58.56</v>
      </c>
      <c r="Y51" s="187">
        <v>223.68700000000001</v>
      </c>
      <c r="Z51" s="187">
        <v>202.75399999999999</v>
      </c>
      <c r="AA51" s="187">
        <v>202.75399999999999</v>
      </c>
      <c r="AB51" s="187">
        <v>248.88</v>
      </c>
      <c r="AC51" s="187">
        <v>275.04899999999998</v>
      </c>
      <c r="AD51" s="187">
        <v>260.65300000000002</v>
      </c>
      <c r="AE51" s="187">
        <v>32.207999999999998</v>
      </c>
      <c r="AF51" s="187">
        <v>1112.6400000000001</v>
      </c>
      <c r="AG51" s="187">
        <v>1083.3599999999999</v>
      </c>
      <c r="AH51" s="187">
        <v>1468.0830000000001</v>
      </c>
      <c r="AI51" s="187">
        <v>1287.72</v>
      </c>
      <c r="AJ51" s="187">
        <v>903.48</v>
      </c>
      <c r="AK51" s="187">
        <v>1218.048</v>
      </c>
      <c r="AL51" s="187">
        <v>316.40699999999998</v>
      </c>
      <c r="AM51" s="187">
        <v>170.7</v>
      </c>
      <c r="AN51" s="187">
        <v>113.277</v>
      </c>
      <c r="AO51" s="187">
        <v>130.62</v>
      </c>
      <c r="AP51" s="187">
        <v>97.6</v>
      </c>
      <c r="AQ51" s="187">
        <v>79.421999999999997</v>
      </c>
      <c r="AR51" s="187">
        <v>844.24</v>
      </c>
      <c r="AS51" s="187">
        <v>919.27</v>
      </c>
      <c r="AT51" s="187">
        <v>2224.06</v>
      </c>
      <c r="AU51" s="187">
        <v>1596.37</v>
      </c>
      <c r="AV51" s="187">
        <v>791.10900000000004</v>
      </c>
      <c r="AW51" s="187">
        <v>921.77099999999996</v>
      </c>
      <c r="AX51" s="187">
        <v>198.92099999999999</v>
      </c>
      <c r="AY51" s="187">
        <v>28.6</v>
      </c>
      <c r="AZ51" s="187">
        <v>50.02</v>
      </c>
      <c r="BA51" s="187">
        <v>22.143000000000001</v>
      </c>
      <c r="BB51" s="187" t="s">
        <v>9</v>
      </c>
      <c r="BC51" s="187">
        <v>480.19200000000001</v>
      </c>
      <c r="BD51" s="187">
        <v>2182.96</v>
      </c>
      <c r="BE51" s="187">
        <v>1883.07</v>
      </c>
      <c r="BF51" s="187">
        <v>2530.37</v>
      </c>
      <c r="BG51" s="187">
        <v>2152.625</v>
      </c>
      <c r="BH51" s="187">
        <v>1665.5440000000001</v>
      </c>
      <c r="BI51" s="187">
        <v>1892.4639999999999</v>
      </c>
      <c r="BJ51" s="187">
        <v>1163.1770000000001</v>
      </c>
      <c r="BK51" s="187">
        <v>443.72199999999998</v>
      </c>
      <c r="BL51" s="187">
        <v>85.522000000000006</v>
      </c>
      <c r="BM51" s="187">
        <v>105.95699999999999</v>
      </c>
      <c r="BN51" s="187">
        <v>1.85</v>
      </c>
      <c r="BO51" s="187" t="s">
        <v>9</v>
      </c>
      <c r="BP51" s="187" t="s">
        <v>9</v>
      </c>
      <c r="BQ51" s="187">
        <v>310.12400000000002</v>
      </c>
      <c r="BR51" s="187">
        <v>796.66</v>
      </c>
      <c r="BS51" s="187">
        <v>1247.877</v>
      </c>
      <c r="BT51" s="187">
        <v>869.70299999999997</v>
      </c>
      <c r="BU51" s="187">
        <v>601.45600000000002</v>
      </c>
      <c r="BV51" s="187">
        <v>234.85</v>
      </c>
      <c r="BW51" s="187">
        <v>170.55600000000001</v>
      </c>
      <c r="BX51" s="187">
        <v>205.495</v>
      </c>
      <c r="BY51" s="187">
        <v>58.255000000000003</v>
      </c>
      <c r="BZ51" s="187">
        <v>15.321999999999999</v>
      </c>
      <c r="CA51" s="187">
        <v>175.68</v>
      </c>
      <c r="CB51" s="187">
        <v>1063.23</v>
      </c>
      <c r="CC51" s="187">
        <v>1074.21</v>
      </c>
      <c r="CD51" s="187">
        <v>1056.4879999999998</v>
      </c>
      <c r="CE51" s="187">
        <v>1068.433</v>
      </c>
      <c r="CF51" s="187">
        <v>733.28099999999995</v>
      </c>
      <c r="CG51" s="187">
        <v>427.505</v>
      </c>
      <c r="CH51" s="187">
        <v>413.80200000000002</v>
      </c>
      <c r="CI51" s="187">
        <v>163.06</v>
      </c>
      <c r="CJ51" s="187">
        <v>0</v>
      </c>
      <c r="CK51" s="187">
        <v>0</v>
      </c>
      <c r="CL51" s="187">
        <v>0</v>
      </c>
      <c r="CM51" s="187">
        <v>58.56</v>
      </c>
      <c r="CN51" s="187">
        <v>253.76</v>
      </c>
      <c r="CO51" s="187">
        <v>624.64</v>
      </c>
      <c r="CP51" s="187">
        <v>698.68899999999996</v>
      </c>
      <c r="CQ51" s="187">
        <v>344.40600000000001</v>
      </c>
      <c r="CR51" s="187">
        <v>1067.877</v>
      </c>
      <c r="CS51" s="187">
        <v>413.702</v>
      </c>
      <c r="CT51" s="187">
        <v>357.70400000000001</v>
      </c>
      <c r="CU51" s="187">
        <v>367.89100000000002</v>
      </c>
      <c r="CV51" s="187">
        <v>58.56</v>
      </c>
      <c r="CW51" s="187">
        <v>24.216999999999999</v>
      </c>
      <c r="CX51" s="187">
        <v>59.17</v>
      </c>
      <c r="CY51" s="187">
        <v>30.561</v>
      </c>
      <c r="CZ51" s="187">
        <v>171.98500000000001</v>
      </c>
      <c r="DA51" s="187">
        <v>214.72</v>
      </c>
      <c r="DB51" s="187">
        <v>292.8</v>
      </c>
      <c r="DC51" s="187">
        <v>80.194999999999993</v>
      </c>
      <c r="DD51" s="187">
        <v>409.92</v>
      </c>
      <c r="DE51" s="187">
        <v>69.959999999999994</v>
      </c>
      <c r="DF51" s="187">
        <v>146.88800000000001</v>
      </c>
      <c r="DG51" s="187">
        <v>47.030999999999999</v>
      </c>
      <c r="DH51" s="187">
        <v>193.98</v>
      </c>
      <c r="DI51" s="187">
        <v>67.831999999999994</v>
      </c>
      <c r="DJ51" s="187">
        <v>0</v>
      </c>
      <c r="DK51" s="187">
        <v>0</v>
      </c>
      <c r="DL51" s="187">
        <v>0</v>
      </c>
      <c r="DM51" s="187">
        <v>0</v>
      </c>
      <c r="DN51" s="187">
        <v>0</v>
      </c>
      <c r="DO51" s="187">
        <v>0</v>
      </c>
      <c r="DP51" s="187">
        <v>0</v>
      </c>
      <c r="DQ51" s="187">
        <v>1.4</v>
      </c>
      <c r="DR51" s="187">
        <v>0</v>
      </c>
      <c r="DS51" s="187">
        <v>0</v>
      </c>
      <c r="DT51" s="187">
        <v>0</v>
      </c>
      <c r="DU51" s="187">
        <v>0</v>
      </c>
      <c r="DV51" s="187">
        <v>0</v>
      </c>
      <c r="DW51" s="187">
        <v>0</v>
      </c>
      <c r="DX51" s="187">
        <v>0</v>
      </c>
      <c r="DY51" s="187">
        <v>0</v>
      </c>
      <c r="DZ51" s="187">
        <v>0</v>
      </c>
      <c r="EA51" s="187">
        <v>0</v>
      </c>
      <c r="EB51" s="187">
        <v>0</v>
      </c>
      <c r="EC51" s="187">
        <v>0</v>
      </c>
      <c r="ED51" s="187">
        <v>0</v>
      </c>
      <c r="EE51" s="187">
        <v>0</v>
      </c>
      <c r="EF51" s="187">
        <v>0</v>
      </c>
      <c r="EG51" s="187">
        <v>0</v>
      </c>
      <c r="EH51" s="187">
        <v>0</v>
      </c>
      <c r="EI51" s="187">
        <v>0</v>
      </c>
      <c r="EJ51" s="187">
        <v>0</v>
      </c>
      <c r="EK51" s="187">
        <v>0</v>
      </c>
      <c r="EL51" s="187"/>
      <c r="EM51" s="187"/>
      <c r="EN51" s="187"/>
      <c r="EO51" s="187"/>
      <c r="EP51" s="187"/>
      <c r="EQ51" s="232"/>
      <c r="ER51" s="232">
        <v>0</v>
      </c>
      <c r="ES51" s="232"/>
      <c r="ET51" s="232"/>
      <c r="EU51" s="232"/>
      <c r="EV51" s="232"/>
      <c r="EW51" s="233"/>
      <c r="EX51" s="233"/>
      <c r="EY51" s="233"/>
      <c r="EZ51" s="233"/>
      <c r="FA51" s="232"/>
      <c r="FB51" s="232"/>
      <c r="FC51" s="232"/>
      <c r="FD51" s="234"/>
      <c r="FE51" s="234"/>
      <c r="FF51" s="234"/>
      <c r="FG51" s="234"/>
      <c r="FH51" s="234"/>
      <c r="FI51" s="234"/>
      <c r="FJ51" s="188"/>
      <c r="FK51" s="188"/>
      <c r="FL51" s="188"/>
      <c r="FM51" s="235"/>
      <c r="FN51" s="188"/>
      <c r="FO51" s="188"/>
      <c r="FP51" s="188"/>
      <c r="FQ51" s="188"/>
      <c r="FR51" s="188"/>
      <c r="FS51" s="188">
        <v>195.5</v>
      </c>
      <c r="FT51" s="188">
        <v>0</v>
      </c>
      <c r="FU51" s="188">
        <v>0</v>
      </c>
      <c r="FV51" s="188">
        <v>0</v>
      </c>
      <c r="FW51" s="188">
        <v>0</v>
      </c>
      <c r="FX51" s="188">
        <v>0</v>
      </c>
      <c r="FY51" s="188">
        <v>0</v>
      </c>
      <c r="FZ51" s="188">
        <v>0</v>
      </c>
      <c r="GA51" s="188">
        <v>0</v>
      </c>
      <c r="GB51" s="188">
        <v>0</v>
      </c>
      <c r="GC51" s="188">
        <v>0</v>
      </c>
      <c r="GD51" s="188">
        <v>0</v>
      </c>
      <c r="GE51" s="188">
        <v>0</v>
      </c>
      <c r="GF51" s="188">
        <v>0</v>
      </c>
      <c r="GG51" s="188">
        <v>0</v>
      </c>
      <c r="GH51" s="188">
        <v>0</v>
      </c>
      <c r="GI51" s="188" t="s">
        <v>181</v>
      </c>
      <c r="GJ51" s="188">
        <v>0</v>
      </c>
      <c r="GK51" s="188">
        <v>0</v>
      </c>
      <c r="GL51" s="188">
        <v>0</v>
      </c>
      <c r="GM51" s="188">
        <v>0</v>
      </c>
      <c r="GN51" s="188">
        <v>0</v>
      </c>
    </row>
    <row r="52" spans="1:196" s="236" customFormat="1" x14ac:dyDescent="0.25">
      <c r="A52" s="317" t="s">
        <v>135</v>
      </c>
      <c r="B52" s="316" t="s">
        <v>9</v>
      </c>
      <c r="C52" s="187" t="s">
        <v>9</v>
      </c>
      <c r="D52" s="187" t="s">
        <v>9</v>
      </c>
      <c r="E52" s="187" t="s">
        <v>9</v>
      </c>
      <c r="F52" s="187" t="s">
        <v>9</v>
      </c>
      <c r="G52" s="187" t="s">
        <v>9</v>
      </c>
      <c r="H52" s="187" t="s">
        <v>9</v>
      </c>
      <c r="I52" s="187" t="s">
        <v>9</v>
      </c>
      <c r="J52" s="187" t="s">
        <v>9</v>
      </c>
      <c r="K52" s="187">
        <v>98.6</v>
      </c>
      <c r="L52" s="187" t="s">
        <v>9</v>
      </c>
      <c r="M52" s="187" t="s">
        <v>9</v>
      </c>
      <c r="N52" s="187" t="s">
        <v>9</v>
      </c>
      <c r="O52" s="187" t="s">
        <v>9</v>
      </c>
      <c r="P52" s="187" t="s">
        <v>9</v>
      </c>
      <c r="Q52" s="187" t="s">
        <v>9</v>
      </c>
      <c r="R52" s="187" t="s">
        <v>9</v>
      </c>
      <c r="S52" s="187" t="s">
        <v>9</v>
      </c>
      <c r="T52" s="187" t="s">
        <v>9</v>
      </c>
      <c r="U52" s="187" t="s">
        <v>9</v>
      </c>
      <c r="V52" s="187" t="s">
        <v>9</v>
      </c>
      <c r="W52" s="187" t="s">
        <v>9</v>
      </c>
      <c r="X52" s="187" t="s">
        <v>9</v>
      </c>
      <c r="Y52" s="187" t="s">
        <v>9</v>
      </c>
      <c r="Z52" s="187" t="s">
        <v>9</v>
      </c>
      <c r="AA52" s="187" t="s">
        <v>9</v>
      </c>
      <c r="AB52" s="187" t="s">
        <v>9</v>
      </c>
      <c r="AC52" s="187" t="s">
        <v>9</v>
      </c>
      <c r="AD52" s="187" t="s">
        <v>9</v>
      </c>
      <c r="AE52" s="187" t="s">
        <v>9</v>
      </c>
      <c r="AF52" s="187" t="s">
        <v>9</v>
      </c>
      <c r="AG52" s="187" t="s">
        <v>9</v>
      </c>
      <c r="AH52" s="187" t="s">
        <v>9</v>
      </c>
      <c r="AI52" s="187" t="s">
        <v>9</v>
      </c>
      <c r="AJ52" s="187" t="s">
        <v>9</v>
      </c>
      <c r="AK52" s="187" t="s">
        <v>9</v>
      </c>
      <c r="AL52" s="187" t="s">
        <v>9</v>
      </c>
      <c r="AM52" s="187" t="s">
        <v>9</v>
      </c>
      <c r="AN52" s="187" t="s">
        <v>9</v>
      </c>
      <c r="AO52" s="187" t="s">
        <v>9</v>
      </c>
      <c r="AP52" s="187" t="s">
        <v>9</v>
      </c>
      <c r="AQ52" s="187" t="s">
        <v>9</v>
      </c>
      <c r="AR52" s="187" t="s">
        <v>9</v>
      </c>
      <c r="AS52" s="187" t="s">
        <v>9</v>
      </c>
      <c r="AT52" s="187" t="s">
        <v>9</v>
      </c>
      <c r="AU52" s="187" t="s">
        <v>9</v>
      </c>
      <c r="AV52" s="187" t="s">
        <v>9</v>
      </c>
      <c r="AW52" s="187" t="s">
        <v>9</v>
      </c>
      <c r="AX52" s="187" t="s">
        <v>9</v>
      </c>
      <c r="AY52" s="187" t="s">
        <v>9</v>
      </c>
      <c r="AZ52" s="187" t="s">
        <v>9</v>
      </c>
      <c r="BA52" s="187" t="s">
        <v>9</v>
      </c>
      <c r="BB52" s="187" t="s">
        <v>9</v>
      </c>
      <c r="BC52" s="187" t="s">
        <v>9</v>
      </c>
      <c r="BD52" s="187" t="s">
        <v>9</v>
      </c>
      <c r="BE52" s="187" t="s">
        <v>9</v>
      </c>
      <c r="BF52" s="187" t="s">
        <v>9</v>
      </c>
      <c r="BG52" s="187" t="s">
        <v>9</v>
      </c>
      <c r="BH52" s="187" t="s">
        <v>9</v>
      </c>
      <c r="BI52" s="187" t="s">
        <v>9</v>
      </c>
      <c r="BJ52" s="187" t="s">
        <v>9</v>
      </c>
      <c r="BK52" s="187">
        <v>0</v>
      </c>
      <c r="BL52" s="187">
        <v>0</v>
      </c>
      <c r="BM52" s="187">
        <v>0</v>
      </c>
      <c r="BN52" s="187" t="s">
        <v>9</v>
      </c>
      <c r="BO52" s="187" t="s">
        <v>9</v>
      </c>
      <c r="BP52" s="187" t="s">
        <v>9</v>
      </c>
      <c r="BQ52" s="187" t="s">
        <v>9</v>
      </c>
      <c r="BR52" s="187">
        <v>0</v>
      </c>
      <c r="BS52" s="187">
        <v>0</v>
      </c>
      <c r="BT52" s="187">
        <v>0</v>
      </c>
      <c r="BU52" s="187">
        <v>23.562000000000001</v>
      </c>
      <c r="BV52" s="187">
        <v>0</v>
      </c>
      <c r="BW52" s="187">
        <v>0</v>
      </c>
      <c r="BX52" s="187">
        <v>0</v>
      </c>
      <c r="BY52" s="187">
        <v>0</v>
      </c>
      <c r="BZ52" s="187">
        <v>0</v>
      </c>
      <c r="CA52" s="187">
        <v>0</v>
      </c>
      <c r="CB52" s="187">
        <v>0</v>
      </c>
      <c r="CC52" s="187">
        <v>0</v>
      </c>
      <c r="CD52" s="187">
        <v>0</v>
      </c>
      <c r="CE52" s="187">
        <v>0</v>
      </c>
      <c r="CF52" s="187">
        <v>0</v>
      </c>
      <c r="CG52" s="187">
        <v>0</v>
      </c>
      <c r="CH52" s="187">
        <v>0</v>
      </c>
      <c r="CI52" s="187">
        <v>0</v>
      </c>
      <c r="CJ52" s="187">
        <v>25</v>
      </c>
      <c r="CK52" s="187">
        <v>61.8</v>
      </c>
      <c r="CL52" s="187">
        <v>0</v>
      </c>
      <c r="CM52" s="187">
        <v>48.3</v>
      </c>
      <c r="CN52" s="187">
        <v>23.6</v>
      </c>
      <c r="CO52" s="187">
        <v>24.55</v>
      </c>
      <c r="CP52" s="187">
        <v>0</v>
      </c>
      <c r="CQ52" s="187">
        <v>0</v>
      </c>
      <c r="CR52" s="187">
        <v>0</v>
      </c>
      <c r="CS52" s="187">
        <v>0</v>
      </c>
      <c r="CT52" s="187">
        <v>0</v>
      </c>
      <c r="CU52" s="187">
        <v>35.9</v>
      </c>
      <c r="CV52" s="187">
        <v>42.1</v>
      </c>
      <c r="CW52" s="187">
        <v>8.15</v>
      </c>
      <c r="CX52" s="187">
        <v>20</v>
      </c>
      <c r="CY52" s="187">
        <v>0</v>
      </c>
      <c r="CZ52" s="187">
        <v>0</v>
      </c>
      <c r="DA52" s="187">
        <v>0</v>
      </c>
      <c r="DB52" s="187">
        <v>0</v>
      </c>
      <c r="DC52" s="187">
        <v>0</v>
      </c>
      <c r="DD52" s="187">
        <v>0</v>
      </c>
      <c r="DE52" s="187">
        <v>0</v>
      </c>
      <c r="DF52" s="187">
        <v>0</v>
      </c>
      <c r="DG52" s="187">
        <v>0</v>
      </c>
      <c r="DH52" s="187">
        <v>0</v>
      </c>
      <c r="DI52" s="187">
        <v>0</v>
      </c>
      <c r="DJ52" s="187">
        <v>0</v>
      </c>
      <c r="DK52" s="187">
        <v>0</v>
      </c>
      <c r="DL52" s="187">
        <v>0</v>
      </c>
      <c r="DM52" s="187">
        <v>48.35</v>
      </c>
      <c r="DN52" s="187">
        <v>0</v>
      </c>
      <c r="DO52" s="187">
        <v>0</v>
      </c>
      <c r="DP52" s="187">
        <v>0</v>
      </c>
      <c r="DQ52" s="187">
        <v>0</v>
      </c>
      <c r="DR52" s="187">
        <v>0</v>
      </c>
      <c r="DS52" s="187">
        <v>0</v>
      </c>
      <c r="DT52" s="187">
        <v>0</v>
      </c>
      <c r="DU52" s="187">
        <v>0</v>
      </c>
      <c r="DV52" s="187">
        <v>0</v>
      </c>
      <c r="DW52" s="187">
        <v>0</v>
      </c>
      <c r="DX52" s="187">
        <v>0</v>
      </c>
      <c r="DY52" s="187">
        <v>0</v>
      </c>
      <c r="DZ52" s="187">
        <v>0</v>
      </c>
      <c r="EA52" s="187">
        <v>0</v>
      </c>
      <c r="EB52" s="187">
        <v>0</v>
      </c>
      <c r="EC52" s="187">
        <v>0</v>
      </c>
      <c r="ED52" s="187">
        <v>0</v>
      </c>
      <c r="EE52" s="187">
        <v>0</v>
      </c>
      <c r="EF52" s="187">
        <v>0</v>
      </c>
      <c r="EG52" s="187">
        <v>0</v>
      </c>
      <c r="EH52" s="187">
        <v>0</v>
      </c>
      <c r="EI52" s="187">
        <v>0</v>
      </c>
      <c r="EJ52" s="187">
        <v>0</v>
      </c>
      <c r="EK52" s="187">
        <v>0</v>
      </c>
      <c r="EL52" s="187"/>
      <c r="EM52" s="187"/>
      <c r="EN52" s="187"/>
      <c r="EO52" s="187"/>
      <c r="EP52" s="187"/>
      <c r="EQ52" s="233"/>
      <c r="ER52" s="233">
        <v>0</v>
      </c>
      <c r="ES52" s="233"/>
      <c r="ET52" s="233"/>
      <c r="EU52" s="233"/>
      <c r="EV52" s="233"/>
      <c r="EW52" s="233"/>
      <c r="EX52" s="233"/>
      <c r="EY52" s="233"/>
      <c r="EZ52" s="233"/>
      <c r="FA52" s="233"/>
      <c r="FB52" s="233"/>
      <c r="FC52" s="233"/>
      <c r="FD52" s="234"/>
      <c r="FE52" s="234"/>
      <c r="FF52" s="234"/>
      <c r="FG52" s="234"/>
      <c r="FH52" s="234"/>
      <c r="FI52" s="234"/>
      <c r="FJ52" s="188"/>
      <c r="FK52" s="188"/>
      <c r="FL52" s="188"/>
      <c r="FM52" s="235"/>
      <c r="FN52" s="188"/>
      <c r="FO52" s="188"/>
      <c r="FP52" s="188"/>
      <c r="FQ52" s="188"/>
      <c r="FR52" s="188"/>
      <c r="FS52" s="188">
        <v>0</v>
      </c>
      <c r="FT52" s="188">
        <v>141.5</v>
      </c>
      <c r="FU52" s="188">
        <v>0</v>
      </c>
      <c r="FV52" s="188">
        <v>0</v>
      </c>
      <c r="FW52" s="188">
        <v>0</v>
      </c>
      <c r="FX52" s="188">
        <v>0</v>
      </c>
      <c r="FY52" s="188">
        <v>0</v>
      </c>
      <c r="FZ52" s="188">
        <v>0</v>
      </c>
      <c r="GA52" s="188">
        <v>0</v>
      </c>
      <c r="GB52" s="188">
        <v>0</v>
      </c>
      <c r="GC52" s="188">
        <v>0</v>
      </c>
      <c r="GD52" s="188">
        <v>0</v>
      </c>
      <c r="GE52" s="188">
        <v>0</v>
      </c>
      <c r="GF52" s="188">
        <v>0</v>
      </c>
      <c r="GG52" s="188">
        <v>0</v>
      </c>
      <c r="GH52" s="188">
        <v>0</v>
      </c>
      <c r="GI52" s="188" t="s">
        <v>181</v>
      </c>
      <c r="GJ52" s="188">
        <v>0</v>
      </c>
      <c r="GK52" s="188">
        <v>0</v>
      </c>
      <c r="GL52" s="188">
        <v>0</v>
      </c>
      <c r="GM52" s="188">
        <v>0</v>
      </c>
      <c r="GN52" s="188">
        <v>0</v>
      </c>
    </row>
    <row r="53" spans="1:196" s="236" customFormat="1" x14ac:dyDescent="0.25">
      <c r="A53" s="317" t="s">
        <v>136</v>
      </c>
      <c r="B53" s="316" t="s">
        <v>9</v>
      </c>
      <c r="C53" s="187" t="s">
        <v>9</v>
      </c>
      <c r="D53" s="187" t="s">
        <v>9</v>
      </c>
      <c r="E53" s="187" t="s">
        <v>9</v>
      </c>
      <c r="F53" s="187" t="s">
        <v>9</v>
      </c>
      <c r="G53" s="187" t="s">
        <v>9</v>
      </c>
      <c r="H53" s="187" t="s">
        <v>9</v>
      </c>
      <c r="I53" s="187" t="s">
        <v>9</v>
      </c>
      <c r="J53" s="187" t="s">
        <v>9</v>
      </c>
      <c r="K53" s="187" t="s">
        <v>9</v>
      </c>
      <c r="L53" s="187" t="s">
        <v>9</v>
      </c>
      <c r="M53" s="187" t="s">
        <v>9</v>
      </c>
      <c r="N53" s="187" t="s">
        <v>9</v>
      </c>
      <c r="O53" s="187" t="s">
        <v>9</v>
      </c>
      <c r="P53" s="187" t="s">
        <v>9</v>
      </c>
      <c r="Q53" s="187" t="s">
        <v>9</v>
      </c>
      <c r="R53" s="187" t="s">
        <v>9</v>
      </c>
      <c r="S53" s="187" t="s">
        <v>9</v>
      </c>
      <c r="T53" s="187" t="s">
        <v>9</v>
      </c>
      <c r="U53" s="187" t="s">
        <v>9</v>
      </c>
      <c r="V53" s="187" t="s">
        <v>9</v>
      </c>
      <c r="W53" s="187" t="s">
        <v>9</v>
      </c>
      <c r="X53" s="187" t="s">
        <v>9</v>
      </c>
      <c r="Y53" s="187" t="s">
        <v>9</v>
      </c>
      <c r="Z53" s="187" t="s">
        <v>9</v>
      </c>
      <c r="AA53" s="187" t="s">
        <v>9</v>
      </c>
      <c r="AB53" s="187" t="s">
        <v>9</v>
      </c>
      <c r="AC53" s="187" t="s">
        <v>9</v>
      </c>
      <c r="AD53" s="187" t="s">
        <v>9</v>
      </c>
      <c r="AE53" s="187" t="s">
        <v>9</v>
      </c>
      <c r="AF53" s="187" t="s">
        <v>9</v>
      </c>
      <c r="AG53" s="187" t="s">
        <v>9</v>
      </c>
      <c r="AH53" s="187" t="s">
        <v>9</v>
      </c>
      <c r="AI53" s="187" t="s">
        <v>9</v>
      </c>
      <c r="AJ53" s="187" t="s">
        <v>9</v>
      </c>
      <c r="AK53" s="187" t="s">
        <v>9</v>
      </c>
      <c r="AL53" s="187" t="s">
        <v>9</v>
      </c>
      <c r="AM53" s="187" t="s">
        <v>9</v>
      </c>
      <c r="AN53" s="187" t="s">
        <v>9</v>
      </c>
      <c r="AO53" s="187" t="s">
        <v>9</v>
      </c>
      <c r="AP53" s="187" t="s">
        <v>9</v>
      </c>
      <c r="AQ53" s="187"/>
      <c r="AR53" s="187"/>
      <c r="AS53" s="187"/>
      <c r="AT53" s="187"/>
      <c r="AU53" s="187"/>
      <c r="AV53" s="187"/>
      <c r="AW53" s="187"/>
      <c r="AX53" s="187"/>
      <c r="AY53" s="187"/>
      <c r="AZ53" s="187"/>
      <c r="BA53" s="187"/>
      <c r="BB53" s="187"/>
      <c r="BC53" s="187"/>
      <c r="BD53" s="187"/>
      <c r="BE53" s="187"/>
      <c r="BF53" s="187"/>
      <c r="BG53" s="187"/>
      <c r="BH53" s="187"/>
      <c r="BI53" s="187"/>
      <c r="BJ53" s="187"/>
      <c r="BK53" s="187"/>
      <c r="BL53" s="187"/>
      <c r="BM53" s="187"/>
      <c r="BN53" s="187"/>
      <c r="BO53" s="187"/>
      <c r="BP53" s="187"/>
      <c r="BQ53" s="187"/>
      <c r="BR53" s="187"/>
      <c r="BS53" s="187"/>
      <c r="BT53" s="187"/>
      <c r="BU53" s="187"/>
      <c r="BV53" s="187"/>
      <c r="BW53" s="187"/>
      <c r="BX53" s="187"/>
      <c r="BY53" s="187"/>
      <c r="BZ53" s="187"/>
      <c r="CA53" s="187"/>
      <c r="CB53" s="187"/>
      <c r="CC53" s="187"/>
      <c r="CD53" s="187"/>
      <c r="CE53" s="187"/>
      <c r="CF53" s="187"/>
      <c r="CG53" s="187"/>
      <c r="CH53" s="187"/>
      <c r="CI53" s="187"/>
      <c r="CJ53" s="187"/>
      <c r="CK53" s="187"/>
      <c r="CL53" s="187"/>
      <c r="CM53" s="187"/>
      <c r="CN53" s="187"/>
      <c r="CO53" s="187"/>
      <c r="CP53" s="187"/>
      <c r="CQ53" s="187"/>
      <c r="CR53" s="187"/>
      <c r="CS53" s="187"/>
      <c r="CT53" s="187"/>
      <c r="CU53" s="187"/>
      <c r="CV53" s="187"/>
      <c r="CW53" s="187"/>
      <c r="CX53" s="187"/>
      <c r="CY53" s="187"/>
      <c r="CZ53" s="187"/>
      <c r="DA53" s="187"/>
      <c r="DB53" s="187"/>
      <c r="DC53" s="187"/>
      <c r="DD53" s="187"/>
      <c r="DE53" s="187"/>
      <c r="DF53" s="187"/>
      <c r="DG53" s="187"/>
      <c r="DH53" s="187"/>
      <c r="DI53" s="187"/>
      <c r="DJ53" s="187"/>
      <c r="DK53" s="187"/>
      <c r="DL53" s="187"/>
      <c r="DM53" s="187"/>
      <c r="DN53" s="187"/>
      <c r="DO53" s="187"/>
      <c r="DP53" s="187"/>
      <c r="DQ53" s="187"/>
      <c r="DR53" s="187"/>
      <c r="DS53" s="187"/>
      <c r="DT53" s="187"/>
      <c r="DU53" s="187"/>
      <c r="DV53" s="187"/>
      <c r="DW53" s="187"/>
      <c r="DX53" s="187"/>
      <c r="DY53" s="187"/>
      <c r="DZ53" s="187"/>
      <c r="EA53" s="187"/>
      <c r="EB53" s="187"/>
      <c r="EC53" s="187"/>
      <c r="ED53" s="187"/>
      <c r="EE53" s="187"/>
      <c r="EF53" s="187"/>
      <c r="EG53" s="187"/>
      <c r="EH53" s="187"/>
      <c r="EI53" s="187"/>
      <c r="EJ53" s="187"/>
      <c r="EK53" s="187"/>
      <c r="EL53" s="187"/>
      <c r="EM53" s="187"/>
      <c r="EN53" s="187"/>
      <c r="EO53" s="187"/>
      <c r="EP53" s="187"/>
      <c r="EQ53" s="233"/>
      <c r="ER53" s="233">
        <v>0</v>
      </c>
      <c r="ES53" s="233"/>
      <c r="ET53" s="233"/>
      <c r="EU53" s="233"/>
      <c r="EV53" s="233"/>
      <c r="EW53" s="233"/>
      <c r="EX53" s="233"/>
      <c r="EY53" s="233"/>
      <c r="EZ53" s="233"/>
      <c r="FA53" s="233"/>
      <c r="FB53" s="233"/>
      <c r="FC53" s="233"/>
      <c r="FD53" s="234"/>
      <c r="FE53" s="234"/>
      <c r="FF53" s="234"/>
      <c r="FG53" s="234"/>
      <c r="FH53" s="234"/>
      <c r="FI53" s="234"/>
      <c r="FJ53" s="188"/>
      <c r="FK53" s="188"/>
      <c r="FL53" s="188"/>
      <c r="FM53" s="188"/>
      <c r="FN53" s="188"/>
      <c r="FO53" s="188"/>
      <c r="FP53" s="188"/>
      <c r="FQ53" s="188"/>
      <c r="FR53" s="188"/>
      <c r="FS53" s="188">
        <v>0</v>
      </c>
      <c r="FT53" s="188">
        <v>0</v>
      </c>
      <c r="FU53" s="188">
        <v>0</v>
      </c>
      <c r="FV53" s="188">
        <v>0</v>
      </c>
      <c r="FW53" s="188">
        <v>0</v>
      </c>
      <c r="FX53" s="188">
        <v>0</v>
      </c>
      <c r="FY53" s="188">
        <v>0</v>
      </c>
      <c r="FZ53" s="188">
        <v>0</v>
      </c>
      <c r="GA53" s="188">
        <v>0</v>
      </c>
      <c r="GB53" s="188">
        <v>0</v>
      </c>
      <c r="GC53" s="188">
        <v>0</v>
      </c>
      <c r="GD53" s="188">
        <v>0</v>
      </c>
      <c r="GE53" s="188">
        <v>0</v>
      </c>
      <c r="GF53" s="188">
        <v>0</v>
      </c>
      <c r="GG53" s="188">
        <v>0</v>
      </c>
      <c r="GH53" s="188">
        <v>0</v>
      </c>
      <c r="GI53" s="188" t="s">
        <v>181</v>
      </c>
      <c r="GJ53" s="188">
        <v>0</v>
      </c>
      <c r="GK53" s="188">
        <v>0</v>
      </c>
      <c r="GL53" s="188">
        <v>0</v>
      </c>
      <c r="GM53" s="188">
        <v>0</v>
      </c>
      <c r="GN53" s="188">
        <v>0</v>
      </c>
    </row>
    <row r="54" spans="1:196" s="236" customFormat="1" x14ac:dyDescent="0.25">
      <c r="A54" s="317" t="s">
        <v>137</v>
      </c>
      <c r="B54" s="316">
        <v>114.65</v>
      </c>
      <c r="C54" s="187" t="s">
        <v>9</v>
      </c>
      <c r="D54" s="187" t="s">
        <v>9</v>
      </c>
      <c r="E54" s="187" t="s">
        <v>9</v>
      </c>
      <c r="F54" s="187" t="s">
        <v>9</v>
      </c>
      <c r="G54" s="187" t="s">
        <v>9</v>
      </c>
      <c r="H54" s="187" t="s">
        <v>9</v>
      </c>
      <c r="I54" s="187" t="s">
        <v>9</v>
      </c>
      <c r="J54" s="187" t="s">
        <v>9</v>
      </c>
      <c r="K54" s="187" t="s">
        <v>9</v>
      </c>
      <c r="L54" s="187" t="s">
        <v>9</v>
      </c>
      <c r="M54" s="187" t="s">
        <v>9</v>
      </c>
      <c r="N54" s="187" t="s">
        <v>9</v>
      </c>
      <c r="O54" s="187" t="s">
        <v>9</v>
      </c>
      <c r="P54" s="187" t="s">
        <v>9</v>
      </c>
      <c r="Q54" s="187" t="s">
        <v>9</v>
      </c>
      <c r="R54" s="187" t="s">
        <v>9</v>
      </c>
      <c r="S54" s="187" t="s">
        <v>9</v>
      </c>
      <c r="T54" s="187" t="s">
        <v>9</v>
      </c>
      <c r="U54" s="187" t="s">
        <v>9</v>
      </c>
      <c r="V54" s="187" t="s">
        <v>9</v>
      </c>
      <c r="W54" s="187" t="s">
        <v>9</v>
      </c>
      <c r="X54" s="187" t="s">
        <v>9</v>
      </c>
      <c r="Y54" s="187" t="s">
        <v>9</v>
      </c>
      <c r="Z54" s="187" t="s">
        <v>9</v>
      </c>
      <c r="AA54" s="187" t="s">
        <v>9</v>
      </c>
      <c r="AB54" s="187" t="s">
        <v>9</v>
      </c>
      <c r="AC54" s="187" t="s">
        <v>9</v>
      </c>
      <c r="AD54" s="187" t="s">
        <v>9</v>
      </c>
      <c r="AE54" s="187" t="s">
        <v>9</v>
      </c>
      <c r="AF54" s="187" t="s">
        <v>9</v>
      </c>
      <c r="AG54" s="187" t="s">
        <v>9</v>
      </c>
      <c r="AH54" s="187" t="s">
        <v>9</v>
      </c>
      <c r="AI54" s="187" t="s">
        <v>9</v>
      </c>
      <c r="AJ54" s="187" t="s">
        <v>9</v>
      </c>
      <c r="AK54" s="187" t="s">
        <v>9</v>
      </c>
      <c r="AL54" s="187" t="s">
        <v>9</v>
      </c>
      <c r="AM54" s="187" t="s">
        <v>9</v>
      </c>
      <c r="AN54" s="187" t="s">
        <v>9</v>
      </c>
      <c r="AO54" s="187" t="s">
        <v>9</v>
      </c>
      <c r="AP54" s="187" t="s">
        <v>9</v>
      </c>
      <c r="AQ54" s="187" t="s">
        <v>9</v>
      </c>
      <c r="AR54" s="187" t="s">
        <v>9</v>
      </c>
      <c r="AS54" s="187" t="s">
        <v>9</v>
      </c>
      <c r="AT54" s="187" t="s">
        <v>9</v>
      </c>
      <c r="AU54" s="187" t="s">
        <v>9</v>
      </c>
      <c r="AV54" s="187" t="s">
        <v>9</v>
      </c>
      <c r="AW54" s="187" t="s">
        <v>9</v>
      </c>
      <c r="AX54" s="187" t="s">
        <v>9</v>
      </c>
      <c r="AY54" s="187" t="s">
        <v>9</v>
      </c>
      <c r="AZ54" s="187" t="s">
        <v>9</v>
      </c>
      <c r="BA54" s="187" t="s">
        <v>9</v>
      </c>
      <c r="BB54" s="187" t="s">
        <v>9</v>
      </c>
      <c r="BC54" s="187" t="s">
        <v>9</v>
      </c>
      <c r="BD54" s="187" t="s">
        <v>9</v>
      </c>
      <c r="BE54" s="187" t="s">
        <v>9</v>
      </c>
      <c r="BF54" s="187" t="s">
        <v>9</v>
      </c>
      <c r="BG54" s="187" t="s">
        <v>9</v>
      </c>
      <c r="BH54" s="187" t="s">
        <v>9</v>
      </c>
      <c r="BI54" s="187" t="s">
        <v>9</v>
      </c>
      <c r="BJ54" s="187" t="s">
        <v>9</v>
      </c>
      <c r="BK54" s="187">
        <v>0</v>
      </c>
      <c r="BL54" s="187">
        <v>0</v>
      </c>
      <c r="BM54" s="187">
        <v>0</v>
      </c>
      <c r="BN54" s="187" t="s">
        <v>9</v>
      </c>
      <c r="BO54" s="187" t="s">
        <v>9</v>
      </c>
      <c r="BP54" s="187" t="s">
        <v>9</v>
      </c>
      <c r="BQ54" s="187" t="s">
        <v>9</v>
      </c>
      <c r="BR54" s="187">
        <v>0</v>
      </c>
      <c r="BS54" s="187">
        <v>0</v>
      </c>
      <c r="BT54" s="187">
        <v>0</v>
      </c>
      <c r="BU54" s="187"/>
      <c r="BV54" s="187">
        <v>0</v>
      </c>
      <c r="BW54" s="187">
        <v>0</v>
      </c>
      <c r="BX54" s="187">
        <v>0</v>
      </c>
      <c r="BY54" s="187">
        <v>0</v>
      </c>
      <c r="BZ54" s="187">
        <v>0</v>
      </c>
      <c r="CA54" s="187">
        <v>0</v>
      </c>
      <c r="CB54" s="187">
        <v>0</v>
      </c>
      <c r="CC54" s="187">
        <v>0</v>
      </c>
      <c r="CD54" s="187">
        <v>0</v>
      </c>
      <c r="CE54" s="187">
        <v>0</v>
      </c>
      <c r="CF54" s="187">
        <v>0</v>
      </c>
      <c r="CG54" s="187">
        <v>0</v>
      </c>
      <c r="CH54" s="187">
        <v>0</v>
      </c>
      <c r="CI54" s="187">
        <v>0</v>
      </c>
      <c r="CJ54" s="187">
        <v>0</v>
      </c>
      <c r="CK54" s="187">
        <v>0</v>
      </c>
      <c r="CL54" s="187">
        <v>0</v>
      </c>
      <c r="CM54" s="187">
        <v>0</v>
      </c>
      <c r="CN54" s="187">
        <v>0</v>
      </c>
      <c r="CO54" s="187">
        <v>0</v>
      </c>
      <c r="CP54" s="187">
        <v>0</v>
      </c>
      <c r="CQ54" s="187">
        <v>0</v>
      </c>
      <c r="CR54" s="187">
        <v>0</v>
      </c>
      <c r="CS54" s="187">
        <v>0</v>
      </c>
      <c r="CT54" s="187">
        <v>0</v>
      </c>
      <c r="CU54" s="187">
        <v>0</v>
      </c>
      <c r="CV54" s="187">
        <v>0</v>
      </c>
      <c r="CW54" s="187"/>
      <c r="CX54" s="187">
        <v>0</v>
      </c>
      <c r="CY54" s="187">
        <v>0</v>
      </c>
      <c r="CZ54" s="187">
        <v>0</v>
      </c>
      <c r="DA54" s="187">
        <v>0</v>
      </c>
      <c r="DB54" s="187">
        <v>0</v>
      </c>
      <c r="DC54" s="187">
        <v>0</v>
      </c>
      <c r="DD54" s="187">
        <v>0</v>
      </c>
      <c r="DE54" s="187">
        <v>0</v>
      </c>
      <c r="DF54" s="187">
        <v>0</v>
      </c>
      <c r="DG54" s="187">
        <v>0</v>
      </c>
      <c r="DH54" s="187">
        <v>0</v>
      </c>
      <c r="DI54" s="187">
        <v>0</v>
      </c>
      <c r="DJ54" s="187">
        <v>0</v>
      </c>
      <c r="DK54" s="187">
        <v>0</v>
      </c>
      <c r="DL54" s="187">
        <v>0</v>
      </c>
      <c r="DM54" s="187">
        <v>0</v>
      </c>
      <c r="DN54" s="187">
        <v>0</v>
      </c>
      <c r="DO54" s="187">
        <v>0</v>
      </c>
      <c r="DP54" s="187">
        <v>0</v>
      </c>
      <c r="DQ54" s="187">
        <v>0</v>
      </c>
      <c r="DR54" s="187">
        <v>0</v>
      </c>
      <c r="DS54" s="187">
        <v>0</v>
      </c>
      <c r="DT54" s="187">
        <v>0</v>
      </c>
      <c r="DU54" s="187">
        <v>0</v>
      </c>
      <c r="DV54" s="187">
        <v>0</v>
      </c>
      <c r="DW54" s="187">
        <v>0</v>
      </c>
      <c r="DX54" s="187">
        <v>0</v>
      </c>
      <c r="DY54" s="187">
        <v>0</v>
      </c>
      <c r="DZ54" s="187">
        <v>0</v>
      </c>
      <c r="EA54" s="187">
        <v>0</v>
      </c>
      <c r="EB54" s="187">
        <v>0</v>
      </c>
      <c r="EC54" s="187">
        <v>0</v>
      </c>
      <c r="ED54" s="187">
        <v>0</v>
      </c>
      <c r="EE54" s="187">
        <v>0</v>
      </c>
      <c r="EF54" s="187">
        <v>0</v>
      </c>
      <c r="EG54" s="187">
        <v>0</v>
      </c>
      <c r="EH54" s="187">
        <v>0</v>
      </c>
      <c r="EI54" s="187">
        <v>0</v>
      </c>
      <c r="EJ54" s="187">
        <v>0</v>
      </c>
      <c r="EK54" s="187">
        <v>0</v>
      </c>
      <c r="EL54" s="187"/>
      <c r="EM54" s="187"/>
      <c r="EN54" s="187"/>
      <c r="EO54" s="187"/>
      <c r="EP54" s="187"/>
      <c r="EQ54" s="233"/>
      <c r="ER54" s="233">
        <v>0</v>
      </c>
      <c r="ES54" s="233"/>
      <c r="ET54" s="233"/>
      <c r="EU54" s="233"/>
      <c r="EV54" s="233"/>
      <c r="EW54" s="233"/>
      <c r="EX54" s="233"/>
      <c r="EY54" s="233"/>
      <c r="EZ54" s="233"/>
      <c r="FA54" s="233"/>
      <c r="FB54" s="233"/>
      <c r="FC54" s="233"/>
      <c r="FD54" s="234"/>
      <c r="FE54" s="234"/>
      <c r="FF54" s="234"/>
      <c r="FG54" s="234"/>
      <c r="FH54" s="234"/>
      <c r="FI54" s="234"/>
      <c r="FJ54" s="188"/>
      <c r="FK54" s="188"/>
      <c r="FL54" s="188"/>
      <c r="FM54" s="188"/>
      <c r="FN54" s="188"/>
      <c r="FO54" s="188"/>
      <c r="FP54" s="188"/>
      <c r="FQ54" s="188"/>
      <c r="FR54" s="188"/>
      <c r="FS54" s="188">
        <v>0</v>
      </c>
      <c r="FT54" s="188">
        <v>0</v>
      </c>
      <c r="FU54" s="188">
        <v>0</v>
      </c>
      <c r="FV54" s="188">
        <v>0</v>
      </c>
      <c r="FW54" s="188">
        <v>0</v>
      </c>
      <c r="FX54" s="188">
        <v>0</v>
      </c>
      <c r="FY54" s="188">
        <v>0</v>
      </c>
      <c r="FZ54" s="188">
        <v>0</v>
      </c>
      <c r="GA54" s="188">
        <v>0</v>
      </c>
      <c r="GB54" s="188">
        <v>0</v>
      </c>
      <c r="GC54" s="188">
        <v>0</v>
      </c>
      <c r="GD54" s="188">
        <v>0</v>
      </c>
      <c r="GE54" s="188">
        <v>0</v>
      </c>
      <c r="GF54" s="188">
        <v>0</v>
      </c>
      <c r="GG54" s="188">
        <v>0</v>
      </c>
      <c r="GH54" s="188">
        <v>0</v>
      </c>
      <c r="GI54" s="188" t="s">
        <v>181</v>
      </c>
      <c r="GJ54" s="188">
        <v>0</v>
      </c>
      <c r="GK54" s="188">
        <v>0</v>
      </c>
      <c r="GL54" s="188">
        <v>0</v>
      </c>
      <c r="GM54" s="188">
        <v>0</v>
      </c>
      <c r="GN54" s="188">
        <v>0</v>
      </c>
    </row>
    <row r="55" spans="1:196" s="236" customFormat="1" x14ac:dyDescent="0.25">
      <c r="A55" s="317" t="s">
        <v>138</v>
      </c>
      <c r="B55" s="316"/>
      <c r="C55" s="187"/>
      <c r="D55" s="187"/>
      <c r="E55" s="187"/>
      <c r="F55" s="187"/>
      <c r="G55" s="187"/>
      <c r="H55" s="187"/>
      <c r="I55" s="187"/>
      <c r="J55" s="187"/>
      <c r="K55" s="187"/>
      <c r="L55" s="187"/>
      <c r="M55" s="187"/>
      <c r="N55" s="187"/>
      <c r="O55" s="187"/>
      <c r="P55" s="187"/>
      <c r="Q55" s="187"/>
      <c r="R55" s="187"/>
      <c r="S55" s="187"/>
      <c r="T55" s="187"/>
      <c r="U55" s="187"/>
      <c r="V55" s="187"/>
      <c r="W55" s="187"/>
      <c r="X55" s="187"/>
      <c r="Y55" s="187"/>
      <c r="Z55" s="187"/>
      <c r="AA55" s="187"/>
      <c r="AB55" s="187"/>
      <c r="AC55" s="187">
        <v>0</v>
      </c>
      <c r="AD55" s="187"/>
      <c r="AE55" s="187" t="s">
        <v>9</v>
      </c>
      <c r="AF55" s="187"/>
      <c r="AG55" s="187"/>
      <c r="AH55" s="187"/>
      <c r="AI55" s="187"/>
      <c r="AJ55" s="187"/>
      <c r="AK55" s="187"/>
      <c r="AL55" s="187"/>
      <c r="AM55" s="187"/>
      <c r="AN55" s="187"/>
      <c r="AO55" s="187"/>
      <c r="AP55" s="187"/>
      <c r="AQ55" s="187"/>
      <c r="AR55" s="187"/>
      <c r="AS55" s="187"/>
      <c r="AT55" s="187"/>
      <c r="AU55" s="187"/>
      <c r="AV55" s="187"/>
      <c r="AW55" s="187"/>
      <c r="AX55" s="187"/>
      <c r="AY55" s="187"/>
      <c r="AZ55" s="187"/>
      <c r="BA55" s="187"/>
      <c r="BB55" s="187"/>
      <c r="BC55" s="187"/>
      <c r="BD55" s="187"/>
      <c r="BE55" s="187"/>
      <c r="BF55" s="187"/>
      <c r="BG55" s="187"/>
      <c r="BH55" s="187"/>
      <c r="BI55" s="187"/>
      <c r="BJ55" s="187"/>
      <c r="BK55" s="187"/>
      <c r="BL55" s="187"/>
      <c r="BM55" s="187"/>
      <c r="BN55" s="187"/>
      <c r="BO55" s="187"/>
      <c r="BP55" s="187"/>
      <c r="BQ55" s="187"/>
      <c r="BR55" s="187"/>
      <c r="BS55" s="187"/>
      <c r="BT55" s="187"/>
      <c r="BU55" s="187"/>
      <c r="BV55" s="187"/>
      <c r="BW55" s="187"/>
      <c r="BX55" s="187"/>
      <c r="BY55" s="187"/>
      <c r="BZ55" s="187"/>
      <c r="CA55" s="187"/>
      <c r="CB55" s="187"/>
      <c r="CC55" s="187"/>
      <c r="CD55" s="187"/>
      <c r="CE55" s="187"/>
      <c r="CF55" s="187"/>
      <c r="CG55" s="187"/>
      <c r="CH55" s="187"/>
      <c r="CI55" s="187"/>
      <c r="CJ55" s="187"/>
      <c r="CK55" s="187"/>
      <c r="CL55" s="187"/>
      <c r="CM55" s="187"/>
      <c r="CN55" s="187"/>
      <c r="CO55" s="187"/>
      <c r="CP55" s="187"/>
      <c r="CQ55" s="187"/>
      <c r="CR55" s="187"/>
      <c r="CS55" s="187"/>
      <c r="CT55" s="187"/>
      <c r="CU55" s="187"/>
      <c r="CV55" s="187"/>
      <c r="CW55" s="187"/>
      <c r="CX55" s="187"/>
      <c r="CY55" s="187"/>
      <c r="CZ55" s="187"/>
      <c r="DA55" s="187"/>
      <c r="DB55" s="187"/>
      <c r="DC55" s="187"/>
      <c r="DD55" s="187"/>
      <c r="DE55" s="187"/>
      <c r="DF55" s="187"/>
      <c r="DG55" s="187"/>
      <c r="DH55" s="187"/>
      <c r="DI55" s="187"/>
      <c r="DJ55" s="187"/>
      <c r="DK55" s="187"/>
      <c r="DL55" s="187"/>
      <c r="DM55" s="187"/>
      <c r="DN55" s="187"/>
      <c r="DO55" s="187"/>
      <c r="DP55" s="187"/>
      <c r="DQ55" s="187"/>
      <c r="DR55" s="187"/>
      <c r="DS55" s="187"/>
      <c r="DT55" s="187"/>
      <c r="DU55" s="187"/>
      <c r="DV55" s="187"/>
      <c r="DW55" s="187"/>
      <c r="DX55" s="187"/>
      <c r="DY55" s="187"/>
      <c r="DZ55" s="187"/>
      <c r="EA55" s="187"/>
      <c r="EB55" s="187"/>
      <c r="EC55" s="187"/>
      <c r="ED55" s="187"/>
      <c r="EE55" s="187"/>
      <c r="EF55" s="187"/>
      <c r="EG55" s="187"/>
      <c r="EH55" s="187"/>
      <c r="EI55" s="187"/>
      <c r="EJ55" s="187"/>
      <c r="EK55" s="187"/>
      <c r="EL55" s="187"/>
      <c r="EM55" s="187"/>
      <c r="EN55" s="187"/>
      <c r="EO55" s="187"/>
      <c r="EP55" s="187"/>
      <c r="EQ55" s="233"/>
      <c r="ER55" s="233">
        <v>0</v>
      </c>
      <c r="ES55" s="233"/>
      <c r="ET55" s="233"/>
      <c r="EU55" s="233"/>
      <c r="EV55" s="233"/>
      <c r="EW55" s="233"/>
      <c r="EX55" s="233"/>
      <c r="EY55" s="233"/>
      <c r="EZ55" s="233"/>
      <c r="FA55" s="233"/>
      <c r="FB55" s="233"/>
      <c r="FC55" s="233"/>
      <c r="FD55" s="234"/>
      <c r="FE55" s="234"/>
      <c r="FF55" s="234"/>
      <c r="FG55" s="234"/>
      <c r="FH55" s="234"/>
      <c r="FI55" s="234"/>
      <c r="FJ55" s="188"/>
      <c r="FK55" s="188"/>
      <c r="FL55" s="188"/>
      <c r="FM55" s="188"/>
      <c r="FN55" s="188"/>
      <c r="FO55" s="188"/>
      <c r="FP55" s="188"/>
      <c r="FQ55" s="188"/>
      <c r="FR55" s="188"/>
      <c r="FS55" s="188">
        <v>0</v>
      </c>
      <c r="FT55" s="188">
        <v>0</v>
      </c>
      <c r="FU55" s="188">
        <v>0</v>
      </c>
      <c r="FV55" s="188">
        <v>0</v>
      </c>
      <c r="FW55" s="188">
        <v>0</v>
      </c>
      <c r="FX55" s="188">
        <v>0</v>
      </c>
      <c r="FY55" s="188">
        <v>0</v>
      </c>
      <c r="FZ55" s="188">
        <v>0</v>
      </c>
      <c r="GA55" s="188">
        <v>0</v>
      </c>
      <c r="GB55" s="188">
        <v>0</v>
      </c>
      <c r="GC55" s="188">
        <v>0</v>
      </c>
      <c r="GD55" s="188">
        <v>0</v>
      </c>
      <c r="GE55" s="188">
        <v>0</v>
      </c>
      <c r="GF55" s="188">
        <v>0</v>
      </c>
      <c r="GG55" s="188">
        <v>0</v>
      </c>
      <c r="GH55" s="188">
        <v>0</v>
      </c>
      <c r="GI55" s="188" t="s">
        <v>181</v>
      </c>
      <c r="GJ55" s="188">
        <v>0</v>
      </c>
      <c r="GK55" s="188">
        <v>0</v>
      </c>
      <c r="GL55" s="188">
        <v>0</v>
      </c>
      <c r="GM55" s="188">
        <v>0</v>
      </c>
      <c r="GN55" s="188">
        <v>0</v>
      </c>
    </row>
    <row r="56" spans="1:196" s="236" customFormat="1" x14ac:dyDescent="0.25">
      <c r="A56" s="317" t="s">
        <v>139</v>
      </c>
      <c r="B56" s="316">
        <v>32.200000000000003</v>
      </c>
      <c r="C56" s="187">
        <v>29.9</v>
      </c>
      <c r="D56" s="187">
        <v>46</v>
      </c>
      <c r="E56" s="187">
        <v>43.7</v>
      </c>
      <c r="F56" s="187">
        <v>39.1</v>
      </c>
      <c r="G56" s="187">
        <v>80.5</v>
      </c>
      <c r="H56" s="187">
        <v>71.3</v>
      </c>
      <c r="I56" s="187">
        <v>127.06400000000001</v>
      </c>
      <c r="J56" s="187">
        <v>85.15</v>
      </c>
      <c r="K56" s="187">
        <v>91.272999999999996</v>
      </c>
      <c r="L56" s="187">
        <v>62.1</v>
      </c>
      <c r="M56" s="187">
        <v>69.05</v>
      </c>
      <c r="N56" s="187">
        <v>25.3</v>
      </c>
      <c r="O56" s="187">
        <v>41.4</v>
      </c>
      <c r="P56" s="187">
        <v>13.8</v>
      </c>
      <c r="Q56" s="187">
        <v>59.8</v>
      </c>
      <c r="R56" s="187">
        <v>98.850000000000009</v>
      </c>
      <c r="S56" s="187">
        <v>57.45</v>
      </c>
      <c r="T56" s="187">
        <v>16.100000000000001</v>
      </c>
      <c r="U56" s="187">
        <v>64.400000000000006</v>
      </c>
      <c r="V56" s="187">
        <v>86.87</v>
      </c>
      <c r="W56" s="187">
        <v>27.6</v>
      </c>
      <c r="X56" s="187">
        <v>25.3</v>
      </c>
      <c r="Y56" s="187">
        <v>11.5</v>
      </c>
      <c r="Z56" s="187">
        <v>29.9</v>
      </c>
      <c r="AA56" s="187">
        <v>29.9</v>
      </c>
      <c r="AB56" s="187">
        <v>20.7</v>
      </c>
      <c r="AC56" s="187">
        <v>11.5</v>
      </c>
      <c r="AD56" s="187">
        <v>34.5</v>
      </c>
      <c r="AE56" s="187" t="s">
        <v>9</v>
      </c>
      <c r="AF56" s="187"/>
      <c r="AG56" s="187">
        <v>20.7</v>
      </c>
      <c r="AH56" s="187">
        <v>16.100000000000001</v>
      </c>
      <c r="AI56" s="187">
        <v>52.9</v>
      </c>
      <c r="AJ56" s="187">
        <v>66.7</v>
      </c>
      <c r="AK56" s="187">
        <v>144.9</v>
      </c>
      <c r="AL56" s="187">
        <v>105.8</v>
      </c>
      <c r="AM56" s="187">
        <v>140.19999999999999</v>
      </c>
      <c r="AN56" s="187">
        <v>115</v>
      </c>
      <c r="AO56" s="187">
        <v>85.1</v>
      </c>
      <c r="AP56" s="187">
        <v>64.974999999999994</v>
      </c>
      <c r="AQ56" s="187">
        <v>87.4</v>
      </c>
      <c r="AR56" s="187">
        <v>69</v>
      </c>
      <c r="AS56" s="187">
        <v>119.6</v>
      </c>
      <c r="AT56" s="187">
        <v>117.3</v>
      </c>
      <c r="AU56" s="187">
        <v>135.69999999999999</v>
      </c>
      <c r="AV56" s="187">
        <v>177.68</v>
      </c>
      <c r="AW56" s="187">
        <v>84.5</v>
      </c>
      <c r="AX56" s="187">
        <v>105.7</v>
      </c>
      <c r="AY56" s="187">
        <v>55.2</v>
      </c>
      <c r="AZ56" s="187">
        <v>184.95</v>
      </c>
      <c r="BA56" s="187">
        <v>1045.6000000000001</v>
      </c>
      <c r="BB56" s="187">
        <v>174</v>
      </c>
      <c r="BC56" s="187">
        <v>167.9</v>
      </c>
      <c r="BD56" s="187">
        <v>159.30000000000001</v>
      </c>
      <c r="BE56" s="187">
        <v>213.5</v>
      </c>
      <c r="BF56" s="187">
        <v>156</v>
      </c>
      <c r="BG56" s="187">
        <v>166.9</v>
      </c>
      <c r="BH56" s="187">
        <v>115.66</v>
      </c>
      <c r="BI56" s="187">
        <v>383.97999999999996</v>
      </c>
      <c r="BJ56" s="187">
        <v>275.56</v>
      </c>
      <c r="BK56" s="187">
        <v>172.8</v>
      </c>
      <c r="BL56" s="187">
        <v>571.87</v>
      </c>
      <c r="BM56" s="187">
        <v>329</v>
      </c>
      <c r="BN56" s="187">
        <v>72</v>
      </c>
      <c r="BO56" s="187">
        <v>111.6</v>
      </c>
      <c r="BP56" s="187">
        <v>245.02</v>
      </c>
      <c r="BQ56" s="187">
        <v>141.75</v>
      </c>
      <c r="BR56" s="187">
        <v>738.65</v>
      </c>
      <c r="BS56" s="187">
        <v>1118.222</v>
      </c>
      <c r="BT56" s="187">
        <v>642.29999999999995</v>
      </c>
      <c r="BU56" s="187">
        <v>1003.75</v>
      </c>
      <c r="BV56" s="187">
        <v>345.35599999999999</v>
      </c>
      <c r="BW56" s="187">
        <v>503.25</v>
      </c>
      <c r="BX56" s="187">
        <v>1163.45</v>
      </c>
      <c r="BY56" s="187">
        <v>299</v>
      </c>
      <c r="BZ56" s="187">
        <v>675.77499999999998</v>
      </c>
      <c r="CA56" s="187">
        <v>955.45</v>
      </c>
      <c r="CB56" s="187">
        <v>239.20000000000002</v>
      </c>
      <c r="CC56" s="187">
        <v>273.35000000000002</v>
      </c>
      <c r="CD56" s="187">
        <v>639.85</v>
      </c>
      <c r="CE56" s="187">
        <v>1189.8499999999999</v>
      </c>
      <c r="CF56" s="187">
        <v>691.45</v>
      </c>
      <c r="CG56" s="187">
        <v>518.15</v>
      </c>
      <c r="CH56" s="187">
        <v>417.2</v>
      </c>
      <c r="CI56" s="187">
        <v>446.4</v>
      </c>
      <c r="CJ56" s="187">
        <v>383.2</v>
      </c>
      <c r="CK56" s="187">
        <v>365.84999999999997</v>
      </c>
      <c r="CL56" s="187">
        <v>387.20000000000005</v>
      </c>
      <c r="CM56" s="187">
        <v>738.2</v>
      </c>
      <c r="CN56" s="187">
        <v>157.05000000000001</v>
      </c>
      <c r="CO56" s="187">
        <v>149.04999999999998</v>
      </c>
      <c r="CP56" s="187">
        <v>467.75</v>
      </c>
      <c r="CQ56" s="187">
        <v>309.29999999999995</v>
      </c>
      <c r="CR56" s="187">
        <v>887.6</v>
      </c>
      <c r="CS56" s="187">
        <v>681.84999999999991</v>
      </c>
      <c r="CT56" s="187">
        <v>195.70000000000002</v>
      </c>
      <c r="CU56" s="187">
        <v>340.58</v>
      </c>
      <c r="CV56" s="187">
        <v>757.7</v>
      </c>
      <c r="CW56" s="187">
        <v>210.2</v>
      </c>
      <c r="CX56" s="187">
        <v>412.7</v>
      </c>
      <c r="CY56" s="187">
        <v>598.19999999999993</v>
      </c>
      <c r="CZ56" s="187">
        <v>977.3</v>
      </c>
      <c r="DA56" s="187">
        <v>245.7</v>
      </c>
      <c r="DB56" s="187">
        <v>557.34999999999991</v>
      </c>
      <c r="DC56" s="187">
        <v>329.15</v>
      </c>
      <c r="DD56" s="187">
        <v>709.95</v>
      </c>
      <c r="DE56" s="187">
        <v>320.25</v>
      </c>
      <c r="DF56" s="187">
        <v>199.9</v>
      </c>
      <c r="DG56" s="187">
        <v>507.95</v>
      </c>
      <c r="DH56" s="187">
        <v>282.89999999999998</v>
      </c>
      <c r="DI56" s="187">
        <v>239.04999999999998</v>
      </c>
      <c r="DJ56" s="187">
        <v>303.95</v>
      </c>
      <c r="DK56" s="187">
        <v>367.85</v>
      </c>
      <c r="DL56" s="187">
        <v>337.5</v>
      </c>
      <c r="DM56" s="187">
        <v>303.60000000000002</v>
      </c>
      <c r="DN56" s="187">
        <v>331.8</v>
      </c>
      <c r="DO56" s="187">
        <v>356.45000000000005</v>
      </c>
      <c r="DP56" s="187">
        <v>277.30099999999999</v>
      </c>
      <c r="DQ56" s="187">
        <v>204.2</v>
      </c>
      <c r="DR56" s="187">
        <v>294.85000000000002</v>
      </c>
      <c r="DS56" s="187">
        <v>359.70000000000005</v>
      </c>
      <c r="DT56" s="187">
        <v>360.2</v>
      </c>
      <c r="DU56" s="187">
        <v>297.2</v>
      </c>
      <c r="DV56" s="187">
        <v>369.6</v>
      </c>
      <c r="DW56" s="187">
        <v>265.2</v>
      </c>
      <c r="DX56" s="187">
        <v>300.7</v>
      </c>
      <c r="DY56" s="187">
        <v>778.55</v>
      </c>
      <c r="DZ56" s="187">
        <v>1209.8500000000001</v>
      </c>
      <c r="EA56" s="187">
        <v>1034.8499999999999</v>
      </c>
      <c r="EB56" s="187">
        <v>724.35</v>
      </c>
      <c r="EC56" s="187">
        <v>612.79999999999995</v>
      </c>
      <c r="ED56" s="187">
        <v>583.6</v>
      </c>
      <c r="EE56" s="187">
        <v>696.45</v>
      </c>
      <c r="EF56" s="187">
        <v>517.65000000000009</v>
      </c>
      <c r="EG56" s="187">
        <v>1232.3</v>
      </c>
      <c r="EH56" s="187">
        <v>430.55</v>
      </c>
      <c r="EI56" s="187">
        <v>452.3</v>
      </c>
      <c r="EJ56" s="187">
        <v>573.45000000000005</v>
      </c>
      <c r="EK56" s="187">
        <v>181.4</v>
      </c>
      <c r="EL56" s="187">
        <v>372.65</v>
      </c>
      <c r="EM56" s="187">
        <v>395.9</v>
      </c>
      <c r="EN56" s="187">
        <v>184.45000000000002</v>
      </c>
      <c r="EO56" s="187">
        <v>299.20000000000005</v>
      </c>
      <c r="EP56" s="187">
        <v>236.9</v>
      </c>
      <c r="EQ56" s="187">
        <v>708</v>
      </c>
      <c r="ER56" s="187">
        <v>725.9</v>
      </c>
      <c r="ES56" s="187">
        <v>924.55000000000007</v>
      </c>
      <c r="ET56" s="187">
        <v>837.45</v>
      </c>
      <c r="EU56" s="187">
        <v>1819.34</v>
      </c>
      <c r="EV56" s="187">
        <v>776.3</v>
      </c>
      <c r="EW56" s="187">
        <v>1964.75</v>
      </c>
      <c r="EX56" s="187">
        <v>1737.1999999999998</v>
      </c>
      <c r="EY56" s="187">
        <v>1995.9299999999998</v>
      </c>
      <c r="EZ56" s="187">
        <v>1517.2500000000002</v>
      </c>
      <c r="FA56" s="187">
        <v>824.15</v>
      </c>
      <c r="FB56" s="187">
        <f>'[1]V2 Français'!$HM$79</f>
        <v>1040.45</v>
      </c>
      <c r="FC56" s="187">
        <v>562.1</v>
      </c>
      <c r="FD56" s="180">
        <v>843.65000000000009</v>
      </c>
      <c r="FE56" s="180">
        <v>564.6</v>
      </c>
      <c r="FF56" s="180">
        <v>1012.9250000000001</v>
      </c>
      <c r="FG56" s="180">
        <v>659.25</v>
      </c>
      <c r="FH56" s="180">
        <v>702.65</v>
      </c>
      <c r="FI56" s="180">
        <v>685.95</v>
      </c>
      <c r="FJ56" s="197">
        <v>938.8</v>
      </c>
      <c r="FK56" s="197">
        <v>718.55</v>
      </c>
      <c r="FL56" s="197">
        <v>755.45</v>
      </c>
      <c r="FM56" s="197">
        <v>632.4</v>
      </c>
      <c r="FN56" s="197">
        <v>674.65</v>
      </c>
      <c r="FO56" s="197">
        <v>779.52699999999993</v>
      </c>
      <c r="FP56" s="197">
        <v>1335.7500000000002</v>
      </c>
      <c r="FQ56" s="188">
        <v>554.04999999999995</v>
      </c>
      <c r="FR56" s="237">
        <v>1198.3500000000001</v>
      </c>
      <c r="FS56" s="237">
        <v>1160.95</v>
      </c>
      <c r="FT56" s="237">
        <v>501.1</v>
      </c>
      <c r="FU56" s="237">
        <v>1505.3500000000001</v>
      </c>
      <c r="FV56" s="237">
        <v>2007.4999999999998</v>
      </c>
      <c r="FW56" s="237">
        <v>1723.05</v>
      </c>
      <c r="FX56" s="237">
        <v>1531.75</v>
      </c>
      <c r="FY56" s="237">
        <v>1064.2</v>
      </c>
      <c r="FZ56" s="237">
        <v>1485.6</v>
      </c>
      <c r="GA56" s="237">
        <v>1361.9999999999998</v>
      </c>
      <c r="GB56" s="237">
        <v>1682.0500000000002</v>
      </c>
      <c r="GC56" s="237">
        <v>1040.3999999999999</v>
      </c>
      <c r="GD56" s="237">
        <v>1306.5</v>
      </c>
      <c r="GE56" s="237">
        <v>1695.75</v>
      </c>
      <c r="GF56" s="237">
        <v>690.19999999999993</v>
      </c>
      <c r="GG56" s="237">
        <v>1336.85</v>
      </c>
      <c r="GH56" s="237">
        <v>706.8</v>
      </c>
      <c r="GI56" s="237">
        <v>1165</v>
      </c>
      <c r="GJ56" s="237">
        <v>592.04999999999995</v>
      </c>
      <c r="GK56" s="237">
        <v>908.75</v>
      </c>
      <c r="GL56" s="237">
        <v>661.2</v>
      </c>
      <c r="GM56" s="237">
        <v>527.40000000000009</v>
      </c>
      <c r="GN56" s="237">
        <v>1445.9999999999998</v>
      </c>
    </row>
    <row r="57" spans="1:196" s="70" customFormat="1" x14ac:dyDescent="0.25">
      <c r="A57" s="208" t="s">
        <v>16</v>
      </c>
      <c r="B57" s="209">
        <v>598.98200000000008</v>
      </c>
      <c r="C57" s="209">
        <v>785.93399999999997</v>
      </c>
      <c r="D57" s="209">
        <v>385.52600000000001</v>
      </c>
      <c r="E57" s="209">
        <v>43.7</v>
      </c>
      <c r="F57" s="209">
        <v>57.400000000000006</v>
      </c>
      <c r="G57" s="209">
        <v>98.8</v>
      </c>
      <c r="H57" s="209">
        <v>144.30000000000001</v>
      </c>
      <c r="I57" s="209">
        <v>676.06399999999996</v>
      </c>
      <c r="J57" s="209">
        <v>1839.51</v>
      </c>
      <c r="K57" s="209">
        <v>819.45400000000006</v>
      </c>
      <c r="L57" s="209">
        <v>1801.2099999999998</v>
      </c>
      <c r="M57" s="209">
        <v>1273.8</v>
      </c>
      <c r="N57" s="209">
        <v>647.62199999999996</v>
      </c>
      <c r="O57" s="209">
        <v>1227.8500000000001</v>
      </c>
      <c r="P57" s="209">
        <v>871.58199999999999</v>
      </c>
      <c r="Q57" s="209">
        <v>809.49</v>
      </c>
      <c r="R57" s="209">
        <v>368.95800000000003</v>
      </c>
      <c r="S57" s="209">
        <v>280.649</v>
      </c>
      <c r="T57" s="209">
        <v>33.546000000000006</v>
      </c>
      <c r="U57" s="209">
        <v>512.20100000000002</v>
      </c>
      <c r="V57" s="209">
        <v>396.44499999999999</v>
      </c>
      <c r="W57" s="209">
        <v>335.65000000000003</v>
      </c>
      <c r="X57" s="209">
        <v>83.86</v>
      </c>
      <c r="Y57" s="209">
        <v>235.18700000000001</v>
      </c>
      <c r="Z57" s="209">
        <v>232.654</v>
      </c>
      <c r="AA57" s="209">
        <v>232.654</v>
      </c>
      <c r="AB57" s="209">
        <v>269.58</v>
      </c>
      <c r="AC57" s="209">
        <v>286.54899999999998</v>
      </c>
      <c r="AD57" s="209">
        <v>295.15300000000002</v>
      </c>
      <c r="AE57" s="209">
        <v>32.207999999999998</v>
      </c>
      <c r="AF57" s="209">
        <v>1112.6400000000001</v>
      </c>
      <c r="AG57" s="209">
        <v>1104.06</v>
      </c>
      <c r="AH57" s="209">
        <v>1484.183</v>
      </c>
      <c r="AI57" s="209">
        <v>1340.6200000000001</v>
      </c>
      <c r="AJ57" s="209">
        <v>970.18000000000006</v>
      </c>
      <c r="AK57" s="209">
        <v>1362.9480000000001</v>
      </c>
      <c r="AL57" s="209">
        <v>422.20699999999999</v>
      </c>
      <c r="AM57" s="209">
        <v>310.89999999999998</v>
      </c>
      <c r="AN57" s="209">
        <v>228.27699999999999</v>
      </c>
      <c r="AO57" s="209">
        <v>215.72</v>
      </c>
      <c r="AP57" s="209">
        <v>162.57499999999999</v>
      </c>
      <c r="AQ57" s="209">
        <v>166.822</v>
      </c>
      <c r="AR57" s="209">
        <v>913.24</v>
      </c>
      <c r="AS57" s="209">
        <v>1038.8699999999999</v>
      </c>
      <c r="AT57" s="209">
        <v>2341.36</v>
      </c>
      <c r="AU57" s="209">
        <v>1732.07</v>
      </c>
      <c r="AV57" s="209">
        <v>968.78899999999999</v>
      </c>
      <c r="AW57" s="209">
        <v>1006.271</v>
      </c>
      <c r="AX57" s="209">
        <v>304.62099999999998</v>
      </c>
      <c r="AY57" s="209">
        <v>83.800000000000011</v>
      </c>
      <c r="AZ57" s="209">
        <v>234.97</v>
      </c>
      <c r="BA57" s="209">
        <v>1067.7430000000002</v>
      </c>
      <c r="BB57" s="209">
        <v>174</v>
      </c>
      <c r="BC57" s="209">
        <v>648.09199999999998</v>
      </c>
      <c r="BD57" s="209">
        <v>2342.2600000000002</v>
      </c>
      <c r="BE57" s="209">
        <v>2096.5699999999997</v>
      </c>
      <c r="BF57" s="209">
        <v>2686.37</v>
      </c>
      <c r="BG57" s="209">
        <v>2319.5250000000001</v>
      </c>
      <c r="BH57" s="209">
        <v>1781.2040000000002</v>
      </c>
      <c r="BI57" s="209">
        <v>2276.444</v>
      </c>
      <c r="BJ57" s="209">
        <v>1438.7370000000001</v>
      </c>
      <c r="BK57" s="209">
        <v>616.52199999999993</v>
      </c>
      <c r="BL57" s="209">
        <v>657.39200000000005</v>
      </c>
      <c r="BM57" s="209">
        <v>434.95699999999999</v>
      </c>
      <c r="BN57" s="209">
        <v>73.849999999999994</v>
      </c>
      <c r="BO57" s="209">
        <v>111.6</v>
      </c>
      <c r="BP57" s="209">
        <v>245.02</v>
      </c>
      <c r="BQ57" s="209">
        <v>451.87400000000002</v>
      </c>
      <c r="BR57" s="209">
        <v>1535.31</v>
      </c>
      <c r="BS57" s="209">
        <v>2366.0990000000002</v>
      </c>
      <c r="BT57" s="209">
        <v>1512.0029999999999</v>
      </c>
      <c r="BU57" s="209">
        <v>1628.768</v>
      </c>
      <c r="BV57" s="209">
        <v>580.20600000000002</v>
      </c>
      <c r="BW57" s="209">
        <v>673.80600000000004</v>
      </c>
      <c r="BX57" s="209">
        <v>1368.9450000000002</v>
      </c>
      <c r="BY57" s="209">
        <v>357.255</v>
      </c>
      <c r="BZ57" s="209">
        <v>691.09699999999998</v>
      </c>
      <c r="CA57" s="209">
        <v>1131.1300000000001</v>
      </c>
      <c r="CB57" s="209">
        <v>1302.43</v>
      </c>
      <c r="CC57" s="209">
        <v>1347.56</v>
      </c>
      <c r="CD57" s="209">
        <v>1696.3379999999997</v>
      </c>
      <c r="CE57" s="209">
        <v>2258.2829999999999</v>
      </c>
      <c r="CF57" s="209">
        <v>1424.731</v>
      </c>
      <c r="CG57" s="209">
        <v>945.65499999999997</v>
      </c>
      <c r="CH57" s="209">
        <v>831.00199999999995</v>
      </c>
      <c r="CI57" s="209">
        <v>609.46</v>
      </c>
      <c r="CJ57" s="209">
        <v>408.2</v>
      </c>
      <c r="CK57" s="209">
        <v>427.65</v>
      </c>
      <c r="CL57" s="209">
        <v>387.20000000000005</v>
      </c>
      <c r="CM57" s="209">
        <v>845.06000000000006</v>
      </c>
      <c r="CN57" s="209">
        <v>434.41</v>
      </c>
      <c r="CO57" s="209">
        <v>798.2399999999999</v>
      </c>
      <c r="CP57" s="209">
        <v>1166.4389999999999</v>
      </c>
      <c r="CQ57" s="209">
        <v>653.7059999999999</v>
      </c>
      <c r="CR57" s="209">
        <v>1955.4769999999999</v>
      </c>
      <c r="CS57" s="209">
        <v>1095.5519999999999</v>
      </c>
      <c r="CT57" s="209">
        <v>553.404</v>
      </c>
      <c r="CU57" s="209">
        <v>744.37099999999998</v>
      </c>
      <c r="CV57" s="209">
        <v>858.36</v>
      </c>
      <c r="CW57" s="209">
        <v>242.56699999999998</v>
      </c>
      <c r="CX57" s="209">
        <v>491.87</v>
      </c>
      <c r="CY57" s="209">
        <v>628.76099999999997</v>
      </c>
      <c r="CZ57" s="209">
        <v>1149.2849999999999</v>
      </c>
      <c r="DA57" s="209">
        <v>460.41999999999996</v>
      </c>
      <c r="DB57" s="209">
        <v>850.14999999999986</v>
      </c>
      <c r="DC57" s="209">
        <v>409.34499999999997</v>
      </c>
      <c r="DD57" s="209">
        <v>1119.8700000000001</v>
      </c>
      <c r="DE57" s="209">
        <v>390.21</v>
      </c>
      <c r="DF57" s="209">
        <v>346.78800000000001</v>
      </c>
      <c r="DG57" s="209">
        <v>554.98099999999999</v>
      </c>
      <c r="DH57" s="209">
        <v>476.88</v>
      </c>
      <c r="DI57" s="209">
        <v>306.88199999999995</v>
      </c>
      <c r="DJ57" s="209">
        <v>303.95</v>
      </c>
      <c r="DK57" s="209">
        <v>367.85</v>
      </c>
      <c r="DL57" s="209">
        <v>337.5</v>
      </c>
      <c r="DM57" s="209">
        <v>351.95000000000005</v>
      </c>
      <c r="DN57" s="209">
        <v>331.8</v>
      </c>
      <c r="DO57" s="209">
        <v>356.45000000000005</v>
      </c>
      <c r="DP57" s="209">
        <v>277.30099999999999</v>
      </c>
      <c r="DQ57" s="209">
        <v>205.6</v>
      </c>
      <c r="DR57" s="209">
        <v>294.85000000000002</v>
      </c>
      <c r="DS57" s="209">
        <v>359.70000000000005</v>
      </c>
      <c r="DT57" s="209">
        <v>360.2</v>
      </c>
      <c r="DU57" s="209">
        <v>297.2</v>
      </c>
      <c r="DV57" s="209">
        <v>369.6</v>
      </c>
      <c r="DW57" s="209">
        <v>265.2</v>
      </c>
      <c r="DX57" s="209">
        <v>300.7</v>
      </c>
      <c r="DY57" s="209">
        <v>778.55</v>
      </c>
      <c r="DZ57" s="209">
        <v>1209.8500000000001</v>
      </c>
      <c r="EA57" s="209">
        <v>1034.8499999999999</v>
      </c>
      <c r="EB57" s="209">
        <v>724.35</v>
      </c>
      <c r="EC57" s="209">
        <v>612.79999999999995</v>
      </c>
      <c r="ED57" s="209">
        <v>583.6</v>
      </c>
      <c r="EE57" s="209">
        <v>696.45</v>
      </c>
      <c r="EF57" s="209">
        <v>517.65000000000009</v>
      </c>
      <c r="EG57" s="209">
        <v>1232.3</v>
      </c>
      <c r="EH57" s="209">
        <v>430.55</v>
      </c>
      <c r="EI57" s="209">
        <v>452.3</v>
      </c>
      <c r="EJ57" s="209">
        <v>573.45000000000005</v>
      </c>
      <c r="EK57" s="209">
        <v>181.4</v>
      </c>
      <c r="EL57" s="209">
        <v>372.65</v>
      </c>
      <c r="EM57" s="209">
        <v>395.9</v>
      </c>
      <c r="EN57" s="209">
        <v>184.45000000000002</v>
      </c>
      <c r="EO57" s="209">
        <v>299.20000000000005</v>
      </c>
      <c r="EP57" s="209">
        <v>236.9</v>
      </c>
      <c r="EQ57" s="210">
        <v>708</v>
      </c>
      <c r="ER57" s="210">
        <v>725.9</v>
      </c>
      <c r="ES57" s="210">
        <v>924.55000000000007</v>
      </c>
      <c r="ET57" s="210">
        <v>837.45</v>
      </c>
      <c r="EU57" s="210">
        <v>1819.34</v>
      </c>
      <c r="EV57" s="210">
        <v>776.3</v>
      </c>
      <c r="EW57" s="210">
        <v>1964.75</v>
      </c>
      <c r="EX57" s="210">
        <v>1737.1999999999998</v>
      </c>
      <c r="EY57" s="210">
        <v>1995.9299999999998</v>
      </c>
      <c r="EZ57" s="210">
        <v>1517.2500000000002</v>
      </c>
      <c r="FA57" s="210">
        <v>824.15</v>
      </c>
      <c r="FB57" s="210">
        <v>1040.45</v>
      </c>
      <c r="FC57" s="210">
        <v>562.1</v>
      </c>
      <c r="FD57" s="210">
        <v>843.65000000000009</v>
      </c>
      <c r="FE57" s="210">
        <v>564.6</v>
      </c>
      <c r="FF57" s="210">
        <v>1012.9250000000001</v>
      </c>
      <c r="FG57" s="210">
        <v>659.25</v>
      </c>
      <c r="FH57" s="210">
        <v>702.65</v>
      </c>
      <c r="FI57" s="210">
        <v>685.95</v>
      </c>
      <c r="FJ57" s="210">
        <v>938.8</v>
      </c>
      <c r="FK57" s="210">
        <v>718.55</v>
      </c>
      <c r="FL57" s="210">
        <v>755.45</v>
      </c>
      <c r="FM57" s="210">
        <v>632.4</v>
      </c>
      <c r="FN57" s="210">
        <v>674.65</v>
      </c>
      <c r="FO57" s="210">
        <v>779.52699999999993</v>
      </c>
      <c r="FP57" s="210">
        <v>1335.7500000000002</v>
      </c>
      <c r="FQ57" s="210">
        <v>554.04999999999995</v>
      </c>
      <c r="FR57" s="238">
        <v>1198.3500000000001</v>
      </c>
      <c r="FS57" s="238">
        <f>FS51+FS52+FS53+FS54+FS55+FS56</f>
        <v>1356.45</v>
      </c>
      <c r="FT57" s="238">
        <f>FT51+FT52+FT53+FT54+FT55+FT56</f>
        <v>642.6</v>
      </c>
      <c r="FU57" s="238">
        <f>FU51+FU52+FU53+FU54+FU55+FU56</f>
        <v>1505.3500000000001</v>
      </c>
      <c r="FV57" s="238">
        <v>2007.4999999999998</v>
      </c>
      <c r="FW57" s="238">
        <v>1723.05</v>
      </c>
      <c r="FX57" s="238">
        <v>1531.75</v>
      </c>
      <c r="FY57" s="238">
        <v>1064.2</v>
      </c>
      <c r="FZ57" s="238">
        <v>1485.6</v>
      </c>
      <c r="GA57" s="238">
        <v>1361.9999999999998</v>
      </c>
      <c r="GB57" s="238">
        <v>1682.0500000000002</v>
      </c>
      <c r="GC57" s="238">
        <v>1040.3999999999999</v>
      </c>
      <c r="GD57" s="238">
        <v>1306.5</v>
      </c>
      <c r="GE57" s="238">
        <v>1695.75</v>
      </c>
      <c r="GF57" s="238">
        <v>690.19999999999993</v>
      </c>
      <c r="GG57" s="238">
        <v>1336.85</v>
      </c>
      <c r="GH57" s="238">
        <v>706.8</v>
      </c>
      <c r="GI57" s="238">
        <v>1165</v>
      </c>
      <c r="GJ57" s="238">
        <v>592.04999999999995</v>
      </c>
      <c r="GK57" s="238">
        <v>908.75</v>
      </c>
      <c r="GL57" s="238">
        <v>661.2</v>
      </c>
      <c r="GM57" s="238">
        <v>527.40000000000009</v>
      </c>
      <c r="GN57" s="238">
        <v>1445.9999999999998</v>
      </c>
    </row>
    <row r="58" spans="1:196" s="236" customFormat="1" x14ac:dyDescent="0.25">
      <c r="A58" s="239" t="s">
        <v>19</v>
      </c>
      <c r="B58" s="185"/>
      <c r="C58" s="185"/>
      <c r="D58" s="185"/>
      <c r="E58" s="185"/>
      <c r="F58" s="185"/>
      <c r="G58" s="185"/>
      <c r="H58" s="185"/>
      <c r="I58" s="185"/>
      <c r="J58" s="185"/>
      <c r="K58" s="185"/>
      <c r="L58" s="185"/>
      <c r="M58" s="185"/>
      <c r="N58" s="185"/>
      <c r="O58" s="185"/>
      <c r="P58" s="185"/>
      <c r="Q58" s="185"/>
      <c r="R58" s="185"/>
      <c r="S58" s="185"/>
      <c r="T58" s="185"/>
      <c r="U58" s="185"/>
      <c r="V58" s="185"/>
      <c r="W58" s="185"/>
      <c r="X58" s="185"/>
      <c r="Y58" s="185"/>
      <c r="Z58" s="185"/>
      <c r="AA58" s="185"/>
      <c r="AB58" s="185"/>
      <c r="AC58" s="185"/>
      <c r="AD58" s="185"/>
      <c r="AE58" s="185"/>
      <c r="AF58" s="185"/>
      <c r="AG58" s="185"/>
      <c r="AH58" s="185"/>
      <c r="AI58" s="185"/>
      <c r="AJ58" s="185"/>
      <c r="AK58" s="185"/>
      <c r="AL58" s="185"/>
      <c r="AM58" s="234"/>
      <c r="AN58" s="185"/>
      <c r="AO58" s="185"/>
      <c r="AP58" s="185"/>
      <c r="AQ58" s="185"/>
      <c r="AR58" s="185"/>
      <c r="AS58" s="185"/>
      <c r="AT58" s="185"/>
      <c r="AU58" s="185"/>
      <c r="AV58" s="185"/>
      <c r="AW58" s="234"/>
      <c r="AX58" s="185"/>
      <c r="AY58" s="185"/>
      <c r="AZ58" s="185"/>
      <c r="BA58" s="185"/>
      <c r="BB58" s="185"/>
      <c r="BC58" s="185"/>
      <c r="BD58" s="185"/>
      <c r="BE58" s="185"/>
      <c r="BF58" s="185"/>
      <c r="BG58" s="185"/>
      <c r="BH58" s="185"/>
      <c r="BI58" s="185"/>
      <c r="BJ58" s="185"/>
      <c r="BK58" s="185"/>
      <c r="BL58" s="185"/>
      <c r="BM58" s="185"/>
      <c r="BN58" s="185"/>
      <c r="BO58" s="185"/>
      <c r="BP58" s="185"/>
      <c r="BQ58" s="185"/>
      <c r="BR58" s="185"/>
      <c r="BS58" s="185"/>
      <c r="BT58" s="185"/>
      <c r="BU58" s="185"/>
      <c r="BV58" s="185"/>
      <c r="BW58" s="185"/>
      <c r="BX58" s="185"/>
      <c r="BY58" s="185"/>
      <c r="BZ58" s="185"/>
      <c r="CA58" s="185"/>
      <c r="CB58" s="185"/>
      <c r="CC58" s="185"/>
      <c r="CD58" s="185"/>
      <c r="CE58" s="185"/>
      <c r="CF58" s="185"/>
      <c r="CG58" s="185"/>
      <c r="CH58" s="185"/>
      <c r="CI58" s="185"/>
      <c r="CJ58" s="185"/>
      <c r="CK58" s="185"/>
      <c r="CL58" s="185"/>
      <c r="CM58" s="185"/>
      <c r="CN58" s="185"/>
      <c r="CO58" s="185"/>
      <c r="CP58" s="185"/>
      <c r="CQ58" s="185"/>
      <c r="CR58" s="185"/>
      <c r="CS58" s="185"/>
      <c r="CT58" s="185"/>
      <c r="CU58" s="185"/>
      <c r="CV58" s="185"/>
      <c r="CW58" s="185"/>
      <c r="CX58" s="185"/>
      <c r="CY58" s="185"/>
      <c r="CZ58" s="185"/>
      <c r="DA58" s="185"/>
      <c r="DB58" s="185"/>
      <c r="DC58" s="185"/>
      <c r="DD58" s="185"/>
      <c r="DE58" s="185"/>
      <c r="DF58" s="240"/>
      <c r="DG58" s="185"/>
      <c r="DH58" s="185"/>
      <c r="DI58" s="185"/>
      <c r="DJ58" s="185"/>
      <c r="DK58" s="185"/>
      <c r="DL58" s="185"/>
      <c r="DM58" s="185"/>
      <c r="DN58" s="185"/>
      <c r="DO58" s="185"/>
      <c r="DP58" s="185"/>
      <c r="DQ58" s="185"/>
      <c r="DR58" s="185"/>
      <c r="DS58" s="185"/>
      <c r="DT58" s="185"/>
      <c r="DU58" s="185"/>
      <c r="DV58" s="185"/>
      <c r="DW58" s="185"/>
      <c r="DX58" s="241"/>
      <c r="DY58" s="185"/>
      <c r="DZ58" s="185"/>
      <c r="EA58" s="185"/>
      <c r="EB58" s="185"/>
      <c r="EC58" s="185"/>
      <c r="ED58" s="185"/>
      <c r="EE58" s="185"/>
      <c r="EF58" s="185"/>
      <c r="EG58" s="241"/>
      <c r="EH58" s="241"/>
      <c r="EI58" s="232"/>
      <c r="EJ58" s="233"/>
      <c r="EK58" s="233"/>
      <c r="EL58" s="241"/>
      <c r="EM58" s="233"/>
      <c r="EN58" s="242"/>
      <c r="EO58" s="233"/>
      <c r="EP58" s="233"/>
      <c r="EQ58" s="233"/>
      <c r="ER58" s="233"/>
      <c r="ES58" s="233"/>
      <c r="ET58" s="233"/>
      <c r="EU58" s="233"/>
      <c r="EV58" s="233"/>
      <c r="EW58" s="233"/>
      <c r="EX58" s="233"/>
      <c r="EY58" s="233"/>
      <c r="EZ58" s="233"/>
      <c r="FA58" s="233"/>
      <c r="FB58" s="233"/>
      <c r="FC58" s="233"/>
      <c r="FD58" s="180"/>
      <c r="FE58" s="180"/>
      <c r="FF58" s="180"/>
      <c r="FG58" s="180"/>
      <c r="FH58" s="180"/>
      <c r="FI58" s="180"/>
      <c r="FJ58" s="191"/>
      <c r="FK58" s="191"/>
      <c r="FL58" s="191"/>
      <c r="FM58" s="191"/>
      <c r="FN58" s="191"/>
      <c r="FO58" s="191"/>
      <c r="FP58" s="191"/>
      <c r="FQ58" s="191"/>
      <c r="FR58" s="191"/>
      <c r="FS58" s="191"/>
      <c r="FT58" s="191"/>
      <c r="FU58" s="191"/>
      <c r="FV58" s="191"/>
      <c r="FW58" s="191"/>
      <c r="FX58" s="191"/>
      <c r="FY58" s="232"/>
      <c r="FZ58" s="191"/>
      <c r="GA58" s="232"/>
      <c r="GB58" s="232"/>
      <c r="GC58" s="232"/>
      <c r="GD58" s="232"/>
      <c r="GE58" s="232"/>
      <c r="GF58" s="232"/>
      <c r="GG58" s="232"/>
      <c r="GH58" s="232"/>
      <c r="GI58" s="232"/>
      <c r="GJ58" s="232"/>
      <c r="GK58" s="232"/>
      <c r="GL58" s="232"/>
      <c r="GM58" s="232"/>
      <c r="GN58" s="232"/>
    </row>
    <row r="59" spans="1:196" s="236" customFormat="1" x14ac:dyDescent="0.25">
      <c r="A59" s="243"/>
      <c r="B59" s="244"/>
      <c r="C59" s="244"/>
      <c r="D59" s="244"/>
      <c r="E59" s="244"/>
      <c r="F59" s="244"/>
      <c r="G59" s="244"/>
      <c r="H59" s="244"/>
      <c r="I59" s="244"/>
      <c r="J59" s="244"/>
      <c r="K59" s="244"/>
      <c r="L59" s="244"/>
      <c r="M59" s="244"/>
      <c r="N59" s="244"/>
      <c r="O59" s="244"/>
      <c r="P59" s="244"/>
      <c r="Q59" s="244"/>
      <c r="R59" s="244"/>
      <c r="S59" s="244"/>
      <c r="T59" s="244"/>
      <c r="U59" s="244"/>
      <c r="V59" s="244"/>
      <c r="W59" s="244"/>
      <c r="X59" s="244"/>
      <c r="Y59" s="244"/>
      <c r="Z59" s="244"/>
      <c r="AA59" s="244"/>
      <c r="AB59" s="244"/>
      <c r="AC59" s="244"/>
      <c r="AD59" s="244"/>
      <c r="AE59" s="244"/>
      <c r="AF59" s="244"/>
      <c r="AG59" s="244"/>
      <c r="AH59" s="244"/>
      <c r="AI59" s="244"/>
      <c r="AJ59" s="244"/>
      <c r="AK59" s="244"/>
      <c r="AL59" s="244"/>
      <c r="AM59" s="245"/>
      <c r="AN59" s="244"/>
      <c r="AO59" s="244"/>
      <c r="AP59" s="244"/>
      <c r="AQ59" s="244"/>
      <c r="AR59" s="244"/>
      <c r="AS59" s="244"/>
      <c r="AT59" s="244"/>
      <c r="AU59" s="244"/>
      <c r="AV59" s="244"/>
      <c r="AW59" s="245"/>
      <c r="AX59" s="244"/>
      <c r="AY59" s="244"/>
      <c r="AZ59" s="244"/>
      <c r="BA59" s="244"/>
      <c r="BB59" s="244"/>
      <c r="BC59" s="244"/>
      <c r="BD59" s="244"/>
      <c r="BE59" s="244"/>
      <c r="BF59" s="244"/>
      <c r="BG59" s="244"/>
      <c r="BH59" s="244"/>
      <c r="BI59" s="244"/>
      <c r="BJ59" s="244"/>
      <c r="BK59" s="244"/>
      <c r="BL59" s="244"/>
      <c r="BM59" s="244"/>
      <c r="BN59" s="244"/>
      <c r="BO59" s="244"/>
      <c r="BP59" s="244"/>
      <c r="BQ59" s="244"/>
      <c r="BR59" s="244"/>
      <c r="BS59" s="244"/>
      <c r="BT59" s="244"/>
      <c r="BU59" s="244"/>
      <c r="BV59" s="244"/>
      <c r="BW59" s="244"/>
      <c r="BX59" s="244"/>
      <c r="BY59" s="244"/>
      <c r="BZ59" s="244"/>
      <c r="CA59" s="244"/>
      <c r="CB59" s="244"/>
      <c r="CC59" s="244"/>
      <c r="CD59" s="244"/>
      <c r="CE59" s="244"/>
      <c r="CF59" s="244"/>
      <c r="CG59" s="244"/>
      <c r="CH59" s="244"/>
      <c r="CI59" s="244"/>
      <c r="CJ59" s="244"/>
      <c r="CK59" s="244"/>
      <c r="CL59" s="244"/>
      <c r="CM59" s="244"/>
      <c r="CN59" s="244"/>
      <c r="CO59" s="244"/>
      <c r="CP59" s="244"/>
      <c r="CQ59" s="244"/>
      <c r="CR59" s="244"/>
      <c r="CS59" s="244"/>
      <c r="CT59" s="244"/>
      <c r="CU59" s="244"/>
      <c r="CV59" s="244"/>
      <c r="CW59" s="244"/>
      <c r="CX59" s="244"/>
      <c r="CY59" s="244"/>
      <c r="CZ59" s="244"/>
      <c r="DA59" s="244"/>
      <c r="DB59" s="244"/>
      <c r="DC59" s="244"/>
      <c r="DD59" s="244"/>
      <c r="DE59" s="244"/>
      <c r="DF59" s="243"/>
      <c r="DG59" s="244"/>
      <c r="DH59" s="244"/>
      <c r="DI59" s="244"/>
      <c r="DJ59" s="244"/>
      <c r="DK59" s="244"/>
      <c r="DL59" s="244"/>
      <c r="DM59" s="244"/>
      <c r="DN59" s="244"/>
      <c r="DO59" s="244"/>
      <c r="DP59" s="244"/>
      <c r="DQ59" s="244"/>
      <c r="DR59" s="244"/>
      <c r="DS59" s="244"/>
      <c r="DT59" s="244"/>
      <c r="DU59" s="244"/>
      <c r="DV59" s="244"/>
      <c r="DW59" s="244"/>
      <c r="DX59" s="245"/>
      <c r="DY59" s="244"/>
      <c r="DZ59" s="244"/>
      <c r="EA59" s="244"/>
      <c r="EB59" s="244"/>
      <c r="EC59" s="244"/>
      <c r="ED59" s="244"/>
      <c r="EE59" s="244"/>
      <c r="EF59" s="244"/>
      <c r="EG59" s="245"/>
      <c r="EH59" s="245"/>
      <c r="EI59" s="246"/>
      <c r="EJ59" s="246"/>
      <c r="EK59" s="246"/>
      <c r="EL59" s="245"/>
      <c r="EM59" s="246"/>
      <c r="EN59" s="247"/>
      <c r="EO59" s="246"/>
      <c r="EP59" s="246"/>
      <c r="EQ59" s="246"/>
      <c r="ER59" s="246"/>
      <c r="ES59" s="246"/>
      <c r="ET59" s="246"/>
      <c r="EU59" s="246"/>
      <c r="EV59" s="246"/>
      <c r="EW59" s="246"/>
      <c r="EX59" s="246"/>
      <c r="EY59" s="246"/>
      <c r="EZ59" s="246"/>
      <c r="FA59" s="246"/>
      <c r="FB59" s="246"/>
      <c r="FC59" s="246"/>
      <c r="FD59" s="207"/>
      <c r="FE59" s="207"/>
      <c r="FF59" s="207"/>
      <c r="FG59" s="207"/>
      <c r="FH59" s="207"/>
      <c r="FI59" s="207"/>
      <c r="FJ59" s="207"/>
      <c r="FK59" s="207"/>
      <c r="FL59" s="207"/>
      <c r="FM59" s="207"/>
      <c r="FN59" s="207"/>
      <c r="FO59" s="207"/>
      <c r="FP59" s="207"/>
      <c r="FQ59" s="207"/>
      <c r="FR59" s="207"/>
      <c r="FS59" s="207"/>
      <c r="FT59" s="207"/>
      <c r="FU59" s="207"/>
      <c r="FV59" s="207"/>
      <c r="FW59" s="207"/>
      <c r="FX59" s="207"/>
      <c r="FY59" s="207"/>
      <c r="FZ59" s="207"/>
      <c r="GA59" s="207"/>
      <c r="GB59" s="207"/>
      <c r="GC59" s="207"/>
      <c r="GD59" s="207"/>
      <c r="GE59" s="207"/>
      <c r="GF59" s="207"/>
      <c r="GG59" s="207"/>
      <c r="GH59" s="207"/>
      <c r="GI59" s="207"/>
      <c r="GJ59" s="207"/>
      <c r="GK59" s="207"/>
      <c r="GL59" s="207"/>
      <c r="GM59" s="207"/>
      <c r="GN59" s="207"/>
    </row>
    <row r="60" spans="1:196" s="236" customFormat="1" x14ac:dyDescent="0.25">
      <c r="N60" s="185"/>
      <c r="O60" s="185"/>
      <c r="P60" s="185"/>
      <c r="Q60" s="185"/>
      <c r="R60" s="185"/>
      <c r="S60" s="185"/>
      <c r="T60" s="185"/>
      <c r="U60" s="185"/>
      <c r="V60" s="185"/>
      <c r="W60" s="185"/>
      <c r="X60" s="185"/>
      <c r="Y60" s="185"/>
      <c r="Z60" s="185"/>
      <c r="AA60" s="185"/>
      <c r="AB60" s="185"/>
      <c r="AC60" s="185"/>
      <c r="AD60" s="185"/>
      <c r="AE60" s="185"/>
      <c r="AF60" s="185"/>
      <c r="AG60" s="185"/>
      <c r="AH60" s="185"/>
      <c r="AI60" s="185"/>
      <c r="AJ60" s="185"/>
      <c r="AK60" s="185"/>
      <c r="AL60" s="185"/>
      <c r="AM60" s="185"/>
      <c r="AN60" s="185"/>
      <c r="AO60" s="185"/>
      <c r="AP60" s="185"/>
      <c r="AQ60" s="185"/>
      <c r="AR60" s="185"/>
      <c r="AS60" s="185"/>
      <c r="AT60" s="185"/>
      <c r="AU60" s="185"/>
      <c r="AV60" s="185"/>
      <c r="AW60" s="185"/>
      <c r="AX60" s="248"/>
      <c r="AY60" s="248"/>
      <c r="AZ60" s="248"/>
      <c r="BA60" s="248"/>
      <c r="BB60" s="248"/>
      <c r="BC60" s="185"/>
      <c r="BD60" s="185"/>
      <c r="BE60" s="185"/>
      <c r="BF60" s="185"/>
      <c r="BG60" s="185"/>
      <c r="BH60" s="185"/>
      <c r="BI60" s="185"/>
      <c r="BJ60" s="185"/>
      <c r="BK60" s="185"/>
      <c r="BL60" s="185"/>
      <c r="BM60" s="185"/>
      <c r="BN60" s="185"/>
      <c r="BO60" s="185"/>
      <c r="BP60" s="185"/>
      <c r="BQ60" s="185"/>
      <c r="BR60" s="185"/>
      <c r="BS60" s="185"/>
      <c r="BT60" s="185"/>
      <c r="BU60" s="185"/>
      <c r="BV60" s="185"/>
      <c r="BW60" s="185"/>
      <c r="BX60" s="185"/>
      <c r="BY60" s="185"/>
      <c r="BZ60" s="185"/>
      <c r="CA60" s="185"/>
      <c r="CB60" s="185"/>
      <c r="CC60" s="185"/>
      <c r="CD60" s="185"/>
      <c r="CE60" s="185"/>
      <c r="CF60" s="185"/>
      <c r="CG60" s="185"/>
      <c r="CH60" s="185"/>
      <c r="CI60" s="185"/>
      <c r="CJ60" s="185"/>
      <c r="CK60" s="185"/>
      <c r="CL60" s="185"/>
      <c r="CM60" s="185"/>
      <c r="CN60" s="185"/>
      <c r="CO60" s="185"/>
      <c r="CP60" s="185"/>
      <c r="CQ60" s="185"/>
      <c r="CR60" s="185"/>
      <c r="CS60" s="185"/>
      <c r="CT60" s="185"/>
      <c r="CU60" s="185"/>
      <c r="CV60" s="185"/>
      <c r="CW60" s="185"/>
      <c r="CX60" s="185"/>
      <c r="CY60" s="185"/>
      <c r="CZ60" s="185"/>
      <c r="DA60" s="185"/>
      <c r="DB60" s="185"/>
      <c r="DC60" s="185"/>
      <c r="DD60" s="185"/>
      <c r="DE60" s="185"/>
      <c r="DF60" s="185"/>
      <c r="DG60" s="185"/>
      <c r="DH60" s="185"/>
      <c r="DI60" s="185"/>
      <c r="DJ60" s="185"/>
      <c r="DK60" s="185"/>
      <c r="DL60" s="185"/>
      <c r="DM60" s="185"/>
      <c r="DN60" s="185"/>
      <c r="DO60" s="249"/>
      <c r="DP60" s="249"/>
      <c r="DQ60" s="249"/>
      <c r="DR60" s="250"/>
      <c r="DS60" s="185"/>
      <c r="DT60" s="185"/>
      <c r="FD60" s="158"/>
      <c r="FE60" s="158"/>
      <c r="FF60" s="158"/>
      <c r="FG60" s="158"/>
      <c r="FH60" s="158"/>
      <c r="FI60" s="158"/>
      <c r="FJ60" s="158"/>
      <c r="FK60" s="158"/>
      <c r="FL60" s="158"/>
      <c r="FM60" s="158"/>
      <c r="FN60" s="158"/>
      <c r="FO60" s="158"/>
      <c r="FP60" s="158"/>
      <c r="FQ60" s="158"/>
      <c r="FR60" s="158"/>
      <c r="FS60" s="158"/>
      <c r="FT60" s="158"/>
      <c r="FU60" s="158"/>
      <c r="FV60" s="158"/>
      <c r="FW60" s="158"/>
      <c r="FX60" s="158"/>
      <c r="FY60" s="158"/>
      <c r="FZ60" s="158"/>
      <c r="GA60" s="158"/>
      <c r="GB60" s="158"/>
      <c r="GC60" s="158"/>
      <c r="GD60" s="158"/>
      <c r="GE60" s="158"/>
      <c r="GF60" s="158"/>
      <c r="GG60" s="158"/>
      <c r="GH60" s="158"/>
      <c r="GI60" s="158"/>
    </row>
    <row r="61" spans="1:196" s="236" customFormat="1" x14ac:dyDescent="0.25">
      <c r="N61" s="185"/>
      <c r="O61" s="185"/>
      <c r="P61" s="185"/>
      <c r="Q61" s="185"/>
      <c r="R61" s="185"/>
      <c r="S61" s="185"/>
      <c r="T61" s="185"/>
      <c r="U61" s="185"/>
      <c r="V61" s="185"/>
      <c r="W61" s="185"/>
      <c r="X61" s="185"/>
      <c r="Y61" s="185"/>
      <c r="Z61" s="185"/>
      <c r="AA61" s="185"/>
      <c r="AB61" s="185"/>
      <c r="AC61" s="185"/>
      <c r="AD61" s="185"/>
      <c r="AE61" s="185"/>
      <c r="AF61" s="185"/>
      <c r="AG61" s="185"/>
      <c r="AH61" s="185"/>
      <c r="AI61" s="185"/>
      <c r="AJ61" s="185"/>
      <c r="AK61" s="185"/>
      <c r="AL61" s="185"/>
      <c r="AM61" s="185"/>
      <c r="AN61" s="185"/>
      <c r="AO61" s="185"/>
      <c r="AP61" s="185"/>
      <c r="AQ61" s="185"/>
      <c r="AR61" s="185"/>
      <c r="AS61" s="185"/>
      <c r="AT61" s="185"/>
      <c r="AU61" s="185"/>
      <c r="AV61" s="185"/>
      <c r="AW61" s="185"/>
      <c r="AX61" s="185"/>
      <c r="AY61" s="185"/>
      <c r="AZ61" s="185"/>
      <c r="BA61" s="185"/>
      <c r="BB61" s="185"/>
      <c r="BC61" s="185"/>
      <c r="BD61" s="185"/>
      <c r="BE61" s="185"/>
      <c r="BF61" s="185"/>
      <c r="BG61" s="185"/>
      <c r="BH61" s="185"/>
      <c r="BI61" s="185"/>
      <c r="BL61" s="185"/>
      <c r="BM61" s="185"/>
      <c r="BN61" s="185"/>
      <c r="BO61" s="185"/>
      <c r="BP61" s="185"/>
      <c r="BQ61" s="185"/>
      <c r="BR61" s="185"/>
      <c r="BS61" s="185"/>
      <c r="BT61" s="185"/>
      <c r="BU61" s="185"/>
      <c r="DO61" s="249"/>
      <c r="DP61" s="249"/>
      <c r="DQ61" s="249"/>
      <c r="DR61" s="249"/>
      <c r="FD61" s="158"/>
      <c r="FE61" s="158"/>
      <c r="FF61" s="158"/>
      <c r="FG61" s="158"/>
      <c r="FH61" s="158"/>
      <c r="FI61" s="158"/>
      <c r="FJ61" s="158"/>
      <c r="FK61" s="158"/>
      <c r="FL61" s="158"/>
      <c r="FM61" s="158"/>
      <c r="FN61" s="158"/>
      <c r="FO61" s="158"/>
    </row>
    <row r="62" spans="1:196" s="236" customFormat="1" x14ac:dyDescent="0.25">
      <c r="N62" s="185"/>
      <c r="O62" s="185"/>
      <c r="P62" s="185"/>
      <c r="Q62" s="185"/>
      <c r="R62" s="185"/>
      <c r="S62" s="185"/>
      <c r="T62" s="185"/>
      <c r="U62" s="185"/>
      <c r="V62" s="185"/>
      <c r="W62" s="185"/>
      <c r="X62" s="185"/>
      <c r="Y62" s="185"/>
      <c r="Z62" s="185"/>
      <c r="AA62" s="185"/>
      <c r="AB62" s="185"/>
      <c r="AC62" s="185"/>
      <c r="AD62" s="185"/>
      <c r="AE62" s="185"/>
      <c r="AF62" s="185"/>
      <c r="AG62" s="185"/>
      <c r="AH62" s="185"/>
      <c r="AI62" s="185"/>
      <c r="AJ62" s="185"/>
      <c r="AK62" s="185"/>
      <c r="AL62" s="185"/>
      <c r="AM62" s="185"/>
      <c r="AN62" s="185"/>
      <c r="AO62" s="185"/>
      <c r="AP62" s="185"/>
      <c r="AQ62" s="185"/>
      <c r="AR62" s="185"/>
      <c r="AS62" s="185"/>
      <c r="AT62" s="185"/>
      <c r="AU62" s="185"/>
      <c r="AV62" s="185"/>
      <c r="AW62" s="185"/>
      <c r="AY62" s="185"/>
      <c r="AZ62" s="185"/>
      <c r="BA62" s="185"/>
      <c r="BB62" s="185"/>
      <c r="BC62" s="185"/>
      <c r="BD62" s="185"/>
      <c r="BE62" s="185"/>
      <c r="BF62" s="185"/>
      <c r="BG62" s="185"/>
      <c r="BH62" s="185"/>
      <c r="BI62" s="185"/>
      <c r="DO62" s="249"/>
      <c r="DP62" s="249"/>
      <c r="DQ62" s="249"/>
      <c r="DR62" s="250"/>
      <c r="FD62" s="158"/>
      <c r="FE62" s="158"/>
      <c r="FF62" s="158"/>
      <c r="FG62" s="158"/>
      <c r="FH62" s="158"/>
      <c r="FI62" s="158"/>
      <c r="FJ62" s="158"/>
      <c r="FK62" s="158"/>
      <c r="FL62" s="158"/>
      <c r="FM62" s="158"/>
      <c r="FN62" s="158"/>
      <c r="FO62" s="158"/>
    </row>
    <row r="63" spans="1:196" s="236" customFormat="1" x14ac:dyDescent="0.25">
      <c r="N63" s="185"/>
      <c r="O63" s="185"/>
      <c r="P63" s="185"/>
      <c r="Q63" s="185"/>
      <c r="R63" s="185"/>
      <c r="S63" s="185"/>
      <c r="T63" s="185"/>
      <c r="U63" s="185"/>
      <c r="V63" s="185"/>
      <c r="W63" s="185"/>
      <c r="X63" s="185"/>
      <c r="Y63" s="185"/>
      <c r="Z63" s="185"/>
      <c r="AA63" s="185"/>
      <c r="AB63" s="251"/>
      <c r="AC63" s="185"/>
      <c r="AD63" s="185"/>
      <c r="AE63" s="185"/>
      <c r="AF63" s="185"/>
      <c r="AG63" s="185"/>
      <c r="AH63" s="185"/>
      <c r="AI63" s="185"/>
      <c r="AJ63" s="185"/>
      <c r="AK63" s="185"/>
      <c r="AL63" s="185"/>
      <c r="AM63" s="185"/>
      <c r="AN63" s="185"/>
      <c r="AO63" s="185"/>
      <c r="AP63" s="185"/>
      <c r="AQ63" s="185"/>
      <c r="AR63" s="185"/>
      <c r="AS63" s="185"/>
      <c r="AT63" s="185"/>
      <c r="AU63" s="185"/>
      <c r="AV63" s="185"/>
      <c r="AW63" s="185"/>
      <c r="AX63" s="185"/>
      <c r="AY63" s="185"/>
      <c r="AZ63" s="185"/>
      <c r="BA63" s="185"/>
      <c r="BB63" s="185"/>
      <c r="BC63" s="185"/>
      <c r="BD63" s="185"/>
      <c r="BE63" s="185"/>
      <c r="BF63" s="185"/>
      <c r="BG63" s="185"/>
      <c r="BH63" s="185"/>
      <c r="BI63" s="185"/>
      <c r="BJ63" s="185"/>
      <c r="BK63" s="185"/>
      <c r="BL63" s="185"/>
      <c r="BM63" s="185"/>
      <c r="BN63" s="185"/>
      <c r="BO63" s="185"/>
      <c r="BP63" s="185"/>
      <c r="BQ63" s="185"/>
      <c r="BR63" s="185"/>
      <c r="BS63" s="185"/>
      <c r="BT63" s="185"/>
      <c r="BU63" s="185"/>
      <c r="BV63" s="185"/>
      <c r="BW63" s="185"/>
      <c r="BX63" s="185"/>
      <c r="BY63" s="185"/>
      <c r="BZ63" s="185"/>
      <c r="CA63" s="185"/>
      <c r="CB63" s="185"/>
      <c r="CC63" s="185"/>
      <c r="CD63" s="185"/>
      <c r="CE63" s="185"/>
      <c r="CF63" s="185"/>
      <c r="CG63" s="185"/>
      <c r="CH63" s="185"/>
      <c r="CI63" s="185"/>
      <c r="CJ63" s="185"/>
      <c r="CK63" s="185"/>
      <c r="CL63" s="185"/>
      <c r="CM63" s="185"/>
      <c r="CN63" s="185"/>
      <c r="CO63" s="185"/>
      <c r="CP63" s="185"/>
      <c r="CQ63" s="185"/>
      <c r="CR63" s="185"/>
      <c r="CS63" s="185"/>
      <c r="CT63" s="185"/>
      <c r="CU63" s="185"/>
      <c r="CV63" s="185"/>
      <c r="CW63" s="185"/>
      <c r="CX63" s="185"/>
      <c r="CY63" s="185"/>
      <c r="CZ63" s="185"/>
      <c r="DA63" s="185"/>
      <c r="DB63" s="185"/>
      <c r="DC63" s="185"/>
      <c r="DD63" s="185"/>
      <c r="DE63" s="185"/>
      <c r="DF63" s="185"/>
      <c r="DG63" s="185"/>
      <c r="DH63" s="185"/>
      <c r="DI63" s="185"/>
      <c r="DJ63" s="185"/>
      <c r="DK63" s="185"/>
      <c r="DL63" s="185"/>
      <c r="DO63" s="249"/>
      <c r="DP63" s="249"/>
      <c r="DQ63" s="249"/>
      <c r="DR63" s="249"/>
      <c r="FD63" s="158"/>
      <c r="FE63" s="158"/>
      <c r="FF63" s="158"/>
      <c r="FG63" s="158"/>
      <c r="FH63" s="158"/>
      <c r="FI63" s="158"/>
      <c r="FJ63" s="157"/>
      <c r="FK63" s="158"/>
      <c r="FL63" s="158"/>
      <c r="FM63" s="158"/>
      <c r="FN63" s="158"/>
      <c r="FO63" s="158"/>
    </row>
    <row r="64" spans="1:196" s="236" customFormat="1" x14ac:dyDescent="0.25">
      <c r="N64" s="185"/>
      <c r="O64" s="185"/>
      <c r="P64" s="185"/>
      <c r="Q64" s="185"/>
      <c r="R64" s="185"/>
      <c r="S64" s="185"/>
      <c r="T64" s="185"/>
      <c r="U64" s="185"/>
      <c r="V64" s="185"/>
      <c r="W64" s="185"/>
      <c r="X64" s="185"/>
      <c r="Y64" s="185"/>
      <c r="Z64" s="185"/>
      <c r="AA64" s="185"/>
      <c r="AB64" s="185"/>
      <c r="AC64" s="185"/>
      <c r="AD64" s="185"/>
      <c r="AE64" s="185"/>
      <c r="AF64" s="185"/>
      <c r="AG64" s="185"/>
      <c r="AH64" s="185"/>
      <c r="AI64" s="185"/>
      <c r="AJ64" s="185"/>
      <c r="AK64" s="185"/>
      <c r="AL64" s="185"/>
      <c r="AM64" s="185"/>
      <c r="AN64" s="185"/>
      <c r="AO64" s="185"/>
      <c r="AP64" s="185"/>
      <c r="AQ64" s="185"/>
      <c r="AR64" s="185"/>
      <c r="AS64" s="185"/>
      <c r="AT64" s="185"/>
      <c r="AU64" s="185"/>
      <c r="AV64" s="185"/>
      <c r="AW64" s="185"/>
      <c r="AY64" s="185"/>
      <c r="AZ64" s="185"/>
      <c r="BA64" s="185"/>
      <c r="BB64" s="185"/>
      <c r="BC64" s="185"/>
      <c r="BD64" s="185"/>
      <c r="BE64" s="185"/>
      <c r="BF64" s="185"/>
      <c r="BG64" s="185"/>
      <c r="BH64" s="185"/>
      <c r="BI64" s="185"/>
      <c r="DO64" s="250"/>
      <c r="DP64" s="250"/>
      <c r="DQ64" s="252"/>
      <c r="DR64" s="249"/>
      <c r="FD64" s="158"/>
      <c r="FE64" s="158"/>
      <c r="FF64" s="158"/>
      <c r="FG64" s="158"/>
      <c r="FH64" s="158"/>
      <c r="FI64" s="158"/>
      <c r="FJ64" s="253"/>
      <c r="FK64" s="157"/>
      <c r="FL64" s="157"/>
      <c r="FM64" s="157"/>
      <c r="FN64" s="157"/>
      <c r="FO64" s="157"/>
    </row>
    <row r="65" spans="14:191" s="236" customFormat="1" x14ac:dyDescent="0.25">
      <c r="N65" s="254"/>
      <c r="O65" s="185"/>
      <c r="P65" s="185"/>
      <c r="Q65" s="185"/>
      <c r="R65" s="185"/>
      <c r="S65" s="185"/>
      <c r="T65" s="185"/>
      <c r="U65" s="185"/>
      <c r="V65" s="185"/>
      <c r="W65" s="185"/>
      <c r="X65" s="185"/>
      <c r="Y65" s="185"/>
      <c r="Z65" s="185"/>
      <c r="AA65" s="185"/>
      <c r="AB65" s="185"/>
      <c r="AC65" s="185"/>
      <c r="AD65" s="185"/>
      <c r="AE65" s="185"/>
      <c r="AF65" s="185"/>
      <c r="AG65" s="185"/>
      <c r="AH65" s="185"/>
      <c r="AI65" s="185"/>
      <c r="AJ65" s="185"/>
      <c r="AK65" s="185"/>
      <c r="AL65" s="185"/>
      <c r="AM65" s="185"/>
      <c r="AN65" s="185"/>
      <c r="AO65" s="185"/>
      <c r="AP65" s="185"/>
      <c r="AQ65" s="185"/>
      <c r="AR65" s="185"/>
      <c r="AS65" s="185"/>
      <c r="AT65" s="185"/>
      <c r="AU65" s="185"/>
      <c r="AV65" s="185"/>
      <c r="AW65" s="185"/>
      <c r="AY65" s="185"/>
      <c r="AZ65" s="185"/>
      <c r="BA65" s="185"/>
      <c r="BB65" s="185"/>
      <c r="BC65" s="185"/>
      <c r="BD65" s="185"/>
      <c r="BE65" s="185"/>
      <c r="BF65" s="185"/>
      <c r="BG65" s="185"/>
      <c r="BH65" s="185"/>
      <c r="BI65" s="185"/>
      <c r="DO65" s="250"/>
      <c r="DP65" s="250"/>
      <c r="DQ65" s="250"/>
      <c r="DR65" s="250"/>
      <c r="FD65" s="158"/>
      <c r="FE65" s="158"/>
      <c r="FF65" s="158"/>
      <c r="FG65" s="158"/>
      <c r="FH65" s="158"/>
      <c r="FI65" s="158"/>
      <c r="FJ65" s="255"/>
      <c r="FK65" s="253"/>
      <c r="FL65" s="253"/>
      <c r="FM65" s="253"/>
      <c r="FN65" s="253"/>
      <c r="FO65" s="253"/>
    </row>
    <row r="66" spans="14:191" x14ac:dyDescent="0.25">
      <c r="DO66" s="256"/>
      <c r="DP66" s="256"/>
      <c r="DQ66" s="257"/>
      <c r="DR66" s="258"/>
      <c r="FJ66" s="158"/>
      <c r="FK66" s="255"/>
      <c r="FL66" s="255"/>
      <c r="FM66" s="255"/>
      <c r="FN66" s="255"/>
      <c r="FO66" s="255"/>
      <c r="FP66" s="236"/>
      <c r="FQ66" s="236"/>
      <c r="FR66" s="236"/>
      <c r="FS66" s="236"/>
      <c r="FT66" s="236"/>
      <c r="FU66" s="236"/>
      <c r="FV66" s="236"/>
      <c r="FW66" s="236"/>
      <c r="FX66" s="236"/>
      <c r="FY66" s="236"/>
      <c r="FZ66" s="236"/>
      <c r="GA66" s="236"/>
      <c r="GB66" s="236"/>
      <c r="GC66" s="236"/>
      <c r="GD66" s="236"/>
      <c r="GE66" s="236"/>
      <c r="GF66" s="236"/>
      <c r="GG66" s="236"/>
      <c r="GH66" s="236"/>
      <c r="GI66" s="236"/>
    </row>
    <row r="67" spans="14:191" x14ac:dyDescent="0.25">
      <c r="DO67" s="256"/>
      <c r="DP67" s="256"/>
      <c r="DQ67" s="257"/>
      <c r="DR67" s="258"/>
      <c r="FJ67" s="158"/>
      <c r="FK67" s="158"/>
      <c r="FL67" s="158"/>
      <c r="FM67" s="158"/>
      <c r="FN67" s="158"/>
      <c r="FO67" s="158"/>
    </row>
    <row r="68" spans="14:191" x14ac:dyDescent="0.25">
      <c r="DO68" s="256"/>
      <c r="DP68" s="258"/>
      <c r="DQ68" s="258"/>
      <c r="DR68" s="256"/>
      <c r="FJ68" s="158"/>
      <c r="FK68" s="158"/>
      <c r="FL68" s="158"/>
      <c r="FM68" s="158"/>
      <c r="FN68" s="158"/>
      <c r="FO68" s="158"/>
    </row>
    <row r="69" spans="14:191" x14ac:dyDescent="0.25">
      <c r="DO69" s="258"/>
      <c r="DP69" s="258"/>
      <c r="DQ69" s="258"/>
      <c r="DR69" s="258"/>
      <c r="FJ69" s="158"/>
      <c r="FK69" s="158"/>
      <c r="FL69" s="158"/>
      <c r="FM69" s="158"/>
      <c r="FN69" s="158"/>
      <c r="FO69" s="158"/>
    </row>
    <row r="70" spans="14:191" x14ac:dyDescent="0.25">
      <c r="DO70" s="256"/>
      <c r="DP70" s="256"/>
      <c r="DQ70" s="257"/>
      <c r="DR70" s="258"/>
      <c r="FJ70" s="158"/>
      <c r="FK70" s="158"/>
      <c r="FL70" s="158"/>
      <c r="FM70" s="158"/>
      <c r="FN70" s="158"/>
      <c r="FO70" s="158"/>
    </row>
    <row r="71" spans="14:191" x14ac:dyDescent="0.25">
      <c r="DO71" s="256"/>
      <c r="DP71" s="256"/>
      <c r="DQ71" s="257"/>
      <c r="DR71" s="258"/>
      <c r="FJ71" s="158"/>
      <c r="FK71" s="158"/>
      <c r="FL71" s="158"/>
      <c r="FM71" s="158"/>
      <c r="FN71" s="158"/>
      <c r="FO71" s="158"/>
    </row>
    <row r="72" spans="14:191" x14ac:dyDescent="0.25">
      <c r="DO72" s="257"/>
      <c r="DP72" s="257"/>
      <c r="DQ72" s="257"/>
      <c r="DR72" s="256"/>
      <c r="FJ72" s="158"/>
      <c r="FK72" s="158"/>
      <c r="FL72" s="158"/>
      <c r="FM72" s="158"/>
      <c r="FN72" s="158"/>
      <c r="FO72" s="158"/>
    </row>
    <row r="73" spans="14:191" x14ac:dyDescent="0.25">
      <c r="DO73" s="256"/>
      <c r="DP73" s="256"/>
      <c r="DQ73" s="257"/>
      <c r="DR73" s="258"/>
      <c r="FJ73" s="158"/>
      <c r="FK73" s="158"/>
      <c r="FL73" s="158"/>
      <c r="FM73" s="158"/>
      <c r="FN73" s="158"/>
      <c r="FO73" s="158"/>
    </row>
    <row r="74" spans="14:191" x14ac:dyDescent="0.25">
      <c r="DO74" s="256"/>
      <c r="DP74" s="256"/>
      <c r="DQ74" s="257"/>
      <c r="DR74" s="258"/>
      <c r="FJ74" s="158"/>
      <c r="FK74" s="158"/>
      <c r="FL74" s="158"/>
      <c r="FM74" s="158"/>
      <c r="FN74" s="158"/>
      <c r="FO74" s="158"/>
    </row>
    <row r="75" spans="14:191" x14ac:dyDescent="0.25">
      <c r="DO75" s="258"/>
      <c r="DP75" s="258"/>
      <c r="DQ75" s="258"/>
      <c r="DR75" s="258"/>
      <c r="FJ75" s="158"/>
      <c r="FK75" s="158"/>
      <c r="FL75" s="158"/>
      <c r="FM75" s="158"/>
      <c r="FN75" s="158"/>
      <c r="FO75" s="158"/>
    </row>
    <row r="76" spans="14:191" x14ac:dyDescent="0.25">
      <c r="DO76" s="256"/>
      <c r="DP76" s="256"/>
      <c r="DQ76" s="258"/>
      <c r="DR76" s="256"/>
      <c r="FJ76" s="158"/>
      <c r="FK76" s="158"/>
      <c r="FL76" s="158"/>
      <c r="FM76" s="158"/>
      <c r="FN76" s="158"/>
      <c r="FO76" s="158"/>
    </row>
    <row r="77" spans="14:191" x14ac:dyDescent="0.25">
      <c r="DO77" s="256"/>
      <c r="DP77" s="256"/>
      <c r="DQ77" s="257"/>
      <c r="DR77" s="258"/>
      <c r="FJ77" s="158"/>
      <c r="FK77" s="158"/>
      <c r="FL77" s="158"/>
      <c r="FM77" s="158"/>
      <c r="FN77" s="158"/>
      <c r="FO77" s="158"/>
    </row>
    <row r="78" spans="14:191" x14ac:dyDescent="0.25">
      <c r="DO78" s="257"/>
      <c r="DP78" s="257"/>
      <c r="DQ78" s="257"/>
      <c r="DR78" s="256"/>
      <c r="FJ78" s="158"/>
      <c r="FK78" s="158"/>
      <c r="FL78" s="158"/>
      <c r="FM78" s="158"/>
      <c r="FN78" s="158"/>
      <c r="FO78" s="158"/>
    </row>
    <row r="79" spans="14:191" x14ac:dyDescent="0.25">
      <c r="DO79" s="256"/>
      <c r="DP79" s="256"/>
      <c r="DQ79" s="257"/>
      <c r="DR79" s="258"/>
      <c r="FJ79" s="158"/>
      <c r="FK79" s="158"/>
      <c r="FL79" s="158"/>
      <c r="FM79" s="158"/>
      <c r="FN79" s="158"/>
      <c r="FO79" s="158"/>
    </row>
    <row r="80" spans="14:191" x14ac:dyDescent="0.25">
      <c r="DO80" s="257"/>
      <c r="DP80" s="257"/>
      <c r="DQ80" s="257"/>
      <c r="DR80" s="256"/>
      <c r="FJ80" s="158"/>
      <c r="FK80" s="158"/>
      <c r="FL80" s="158"/>
      <c r="FM80" s="158"/>
      <c r="FN80" s="158"/>
      <c r="FO80" s="158"/>
    </row>
    <row r="81" spans="119:171" x14ac:dyDescent="0.25">
      <c r="DO81" s="256"/>
      <c r="DP81" s="256"/>
      <c r="DQ81" s="257"/>
      <c r="DR81" s="258"/>
      <c r="FJ81" s="158"/>
      <c r="FK81" s="158"/>
      <c r="FL81" s="158"/>
      <c r="FM81" s="158"/>
      <c r="FN81" s="158"/>
      <c r="FO81" s="158"/>
    </row>
    <row r="82" spans="119:171" x14ac:dyDescent="0.25">
      <c r="DO82" s="258"/>
      <c r="DP82" s="258"/>
      <c r="DQ82" s="258"/>
      <c r="DR82" s="258"/>
      <c r="FJ82" s="158"/>
      <c r="FK82" s="158"/>
      <c r="FL82" s="158"/>
      <c r="FM82" s="158"/>
      <c r="FN82" s="158"/>
      <c r="FO82" s="158"/>
    </row>
    <row r="83" spans="119:171" x14ac:dyDescent="0.25">
      <c r="DO83" s="256"/>
      <c r="DP83" s="256"/>
      <c r="DQ83" s="258"/>
      <c r="DR83" s="258"/>
      <c r="FJ83" s="158"/>
      <c r="FK83" s="158"/>
      <c r="FL83" s="158"/>
      <c r="FM83" s="158"/>
      <c r="FN83" s="158"/>
      <c r="FO83" s="158"/>
    </row>
    <row r="84" spans="119:171" x14ac:dyDescent="0.25">
      <c r="DO84" s="256"/>
      <c r="DP84" s="256"/>
      <c r="DQ84" s="258"/>
      <c r="DR84" s="258"/>
      <c r="FJ84" s="158"/>
      <c r="FK84" s="158"/>
      <c r="FL84" s="158"/>
      <c r="FM84" s="158"/>
      <c r="FN84" s="158"/>
      <c r="FO84" s="158"/>
    </row>
    <row r="85" spans="119:171" x14ac:dyDescent="0.25">
      <c r="DO85" s="258"/>
      <c r="DP85" s="258"/>
      <c r="DQ85" s="258"/>
      <c r="DR85" s="258"/>
      <c r="FJ85" s="158"/>
      <c r="FK85" s="158"/>
      <c r="FL85" s="158"/>
      <c r="FM85" s="158"/>
      <c r="FN85" s="158"/>
      <c r="FO85" s="158"/>
    </row>
    <row r="86" spans="119:171" x14ac:dyDescent="0.25">
      <c r="DO86" s="258"/>
      <c r="DP86" s="258"/>
      <c r="DQ86" s="258"/>
      <c r="DR86" s="258"/>
      <c r="FJ86" s="158"/>
      <c r="FK86" s="158"/>
      <c r="FL86" s="158"/>
      <c r="FM86" s="158"/>
      <c r="FN86" s="158"/>
      <c r="FO86" s="158"/>
    </row>
    <row r="87" spans="119:171" x14ac:dyDescent="0.25">
      <c r="DO87" s="256"/>
      <c r="DP87" s="256"/>
      <c r="DQ87" s="256"/>
      <c r="DR87" s="256"/>
      <c r="FJ87" s="158"/>
      <c r="FK87" s="158"/>
      <c r="FL87" s="158"/>
      <c r="FM87" s="158"/>
      <c r="FN87" s="158"/>
      <c r="FO87" s="158"/>
    </row>
    <row r="88" spans="119:171" x14ac:dyDescent="0.25">
      <c r="DO88" s="258"/>
      <c r="DP88" s="258"/>
      <c r="DQ88" s="258"/>
      <c r="DR88" s="258"/>
      <c r="FJ88" s="158"/>
      <c r="FK88" s="158"/>
      <c r="FL88" s="158"/>
      <c r="FM88" s="158"/>
      <c r="FN88" s="158"/>
      <c r="FO88" s="158"/>
    </row>
    <row r="89" spans="119:171" x14ac:dyDescent="0.25">
      <c r="DO89" s="256"/>
      <c r="DP89" s="256"/>
      <c r="DQ89" s="258"/>
      <c r="DR89" s="256"/>
      <c r="FJ89" s="158"/>
      <c r="FK89" s="158"/>
      <c r="FL89" s="158"/>
      <c r="FM89" s="158"/>
      <c r="FN89" s="158"/>
      <c r="FO89" s="158"/>
    </row>
    <row r="90" spans="119:171" x14ac:dyDescent="0.25">
      <c r="DO90" s="256"/>
      <c r="DP90" s="256"/>
      <c r="DQ90" s="256"/>
      <c r="DR90" s="256"/>
      <c r="FJ90" s="158"/>
      <c r="FK90" s="158"/>
      <c r="FL90" s="158"/>
      <c r="FM90" s="158"/>
      <c r="FN90" s="158"/>
      <c r="FO90" s="158"/>
    </row>
    <row r="91" spans="119:171" x14ac:dyDescent="0.25">
      <c r="DO91" s="259"/>
      <c r="DP91" s="259"/>
      <c r="DQ91" s="257"/>
      <c r="DR91" s="258"/>
      <c r="FJ91" s="158"/>
      <c r="FK91" s="158"/>
      <c r="FL91" s="158"/>
      <c r="FM91" s="158"/>
      <c r="FN91" s="158"/>
      <c r="FO91" s="158"/>
    </row>
    <row r="92" spans="119:171" x14ac:dyDescent="0.25">
      <c r="DO92" s="260"/>
      <c r="DP92" s="260"/>
      <c r="DQ92" s="257"/>
      <c r="DR92" s="257"/>
      <c r="FJ92" s="158"/>
      <c r="FK92" s="158"/>
      <c r="FL92" s="158"/>
      <c r="FM92" s="158"/>
      <c r="FN92" s="158"/>
      <c r="FO92" s="158"/>
    </row>
    <row r="93" spans="119:171" x14ac:dyDescent="0.25">
      <c r="DO93" s="257"/>
      <c r="DP93" s="257"/>
      <c r="DQ93" s="257"/>
      <c r="DR93" s="257"/>
      <c r="FJ93" s="158"/>
      <c r="FK93" s="158"/>
      <c r="FL93" s="158"/>
      <c r="FM93" s="158"/>
      <c r="FN93" s="158"/>
      <c r="FO93" s="158"/>
    </row>
    <row r="94" spans="119:171" x14ac:dyDescent="0.25">
      <c r="DO94" s="259"/>
      <c r="DP94" s="259"/>
      <c r="DQ94" s="257"/>
      <c r="DR94" s="257"/>
      <c r="FJ94" s="158"/>
      <c r="FK94" s="158"/>
      <c r="FL94" s="158"/>
      <c r="FM94" s="158"/>
      <c r="FN94" s="158"/>
      <c r="FO94" s="158"/>
    </row>
    <row r="95" spans="119:171" x14ac:dyDescent="0.25">
      <c r="DO95" s="261"/>
      <c r="DP95" s="261"/>
      <c r="DQ95" s="261"/>
      <c r="DR95" s="261"/>
      <c r="FJ95" s="158"/>
      <c r="FK95" s="158"/>
      <c r="FL95" s="158"/>
      <c r="FM95" s="158"/>
      <c r="FN95" s="158"/>
      <c r="FO95" s="158"/>
    </row>
    <row r="96" spans="119:171" x14ac:dyDescent="0.25">
      <c r="DO96" s="261"/>
      <c r="DP96" s="261"/>
      <c r="DQ96" s="262"/>
      <c r="DR96" s="262"/>
      <c r="FJ96" s="158"/>
      <c r="FK96" s="158"/>
      <c r="FL96" s="158"/>
      <c r="FM96" s="158"/>
      <c r="FN96" s="158"/>
      <c r="FO96" s="158"/>
    </row>
    <row r="97" spans="119:171" x14ac:dyDescent="0.25">
      <c r="DO97" s="261"/>
      <c r="DP97" s="261"/>
      <c r="DQ97" s="262"/>
      <c r="DR97" s="262"/>
      <c r="FJ97" s="158"/>
      <c r="FK97" s="158"/>
      <c r="FL97" s="158"/>
      <c r="FM97" s="158"/>
      <c r="FN97" s="158"/>
      <c r="FO97" s="158"/>
    </row>
    <row r="98" spans="119:171" x14ac:dyDescent="0.25">
      <c r="DO98" s="263"/>
      <c r="DP98" s="263"/>
      <c r="DQ98" s="263"/>
      <c r="DR98" s="263"/>
      <c r="FJ98" s="158"/>
      <c r="FK98" s="158"/>
      <c r="FL98" s="158"/>
      <c r="FM98" s="158"/>
      <c r="FN98" s="158"/>
      <c r="FO98" s="158"/>
    </row>
    <row r="99" spans="119:171" x14ac:dyDescent="0.25">
      <c r="DO99" s="263"/>
      <c r="DP99" s="263"/>
      <c r="DQ99" s="263"/>
      <c r="DR99" s="263"/>
      <c r="FJ99" s="158"/>
      <c r="FK99" s="158"/>
      <c r="FL99" s="158"/>
      <c r="FM99" s="158"/>
      <c r="FN99" s="158"/>
      <c r="FO99" s="158"/>
    </row>
    <row r="100" spans="119:171" x14ac:dyDescent="0.25">
      <c r="DO100" s="256"/>
      <c r="DP100" s="256"/>
      <c r="DQ100" s="257"/>
      <c r="DR100" s="256"/>
      <c r="FJ100" s="158"/>
      <c r="FK100" s="158"/>
      <c r="FL100" s="158"/>
      <c r="FM100" s="158"/>
      <c r="FN100" s="158"/>
      <c r="FO100" s="158"/>
    </row>
    <row r="101" spans="119:171" x14ac:dyDescent="0.25">
      <c r="DO101" s="256"/>
      <c r="DP101" s="264"/>
      <c r="DQ101" s="257"/>
      <c r="DR101" s="256"/>
      <c r="FJ101" s="158"/>
      <c r="FK101" s="158"/>
      <c r="FL101" s="158"/>
      <c r="FM101" s="158"/>
      <c r="FN101" s="158"/>
      <c r="FO101" s="158"/>
    </row>
    <row r="102" spans="119:171" x14ac:dyDescent="0.25">
      <c r="DO102" s="265"/>
      <c r="DP102" s="265"/>
      <c r="DQ102" s="265"/>
      <c r="DR102" s="256"/>
      <c r="FJ102" s="158"/>
      <c r="FK102" s="158"/>
      <c r="FL102" s="158"/>
      <c r="FM102" s="158"/>
      <c r="FN102" s="158"/>
      <c r="FO102" s="158"/>
    </row>
    <row r="103" spans="119:171" x14ac:dyDescent="0.25">
      <c r="DO103" s="265"/>
      <c r="DP103" s="256"/>
      <c r="DQ103" s="265"/>
      <c r="DR103" s="258"/>
      <c r="FJ103" s="158"/>
      <c r="FK103" s="158"/>
      <c r="FL103" s="158"/>
      <c r="FM103" s="158"/>
      <c r="FN103" s="158"/>
      <c r="FO103" s="158"/>
    </row>
    <row r="104" spans="119:171" x14ac:dyDescent="0.25">
      <c r="DO104" s="265"/>
      <c r="DP104" s="265"/>
      <c r="DQ104" s="265"/>
      <c r="DR104" s="265"/>
      <c r="FJ104" s="158"/>
      <c r="FK104" s="158"/>
      <c r="FL104" s="158"/>
      <c r="FM104" s="158"/>
      <c r="FN104" s="158"/>
      <c r="FO104" s="158"/>
    </row>
    <row r="105" spans="119:171" x14ac:dyDescent="0.25">
      <c r="DO105" s="265"/>
      <c r="DP105" s="256"/>
      <c r="DQ105" s="257"/>
      <c r="DR105" s="258"/>
      <c r="FJ105" s="158"/>
      <c r="FK105" s="158"/>
      <c r="FL105" s="158"/>
      <c r="FM105" s="158"/>
      <c r="FN105" s="158"/>
      <c r="FO105" s="158"/>
    </row>
    <row r="106" spans="119:171" x14ac:dyDescent="0.25">
      <c r="DO106" s="265"/>
      <c r="DP106" s="258"/>
      <c r="DQ106" s="258"/>
      <c r="DR106" s="256"/>
      <c r="FJ106" s="158"/>
      <c r="FK106" s="158"/>
      <c r="FL106" s="158"/>
      <c r="FM106" s="158"/>
      <c r="FN106" s="158"/>
      <c r="FO106" s="158"/>
    </row>
    <row r="107" spans="119:171" x14ac:dyDescent="0.25">
      <c r="DO107" s="256"/>
      <c r="DP107" s="256"/>
      <c r="DQ107" s="257"/>
      <c r="DR107" s="258"/>
      <c r="FJ107" s="158"/>
      <c r="FK107" s="158"/>
      <c r="FL107" s="158"/>
      <c r="FM107" s="158"/>
      <c r="FN107" s="158"/>
      <c r="FO107" s="158"/>
    </row>
    <row r="108" spans="119:171" x14ac:dyDescent="0.25">
      <c r="DO108" s="256"/>
      <c r="DP108" s="256"/>
      <c r="DQ108" s="257"/>
      <c r="DR108" s="258"/>
      <c r="FJ108" s="158"/>
      <c r="FK108" s="158"/>
      <c r="FL108" s="158"/>
      <c r="FM108" s="158"/>
      <c r="FN108" s="158"/>
      <c r="FO108" s="158"/>
    </row>
    <row r="109" spans="119:171" x14ac:dyDescent="0.25">
      <c r="DO109" s="256"/>
      <c r="DP109" s="256"/>
      <c r="DQ109" s="257"/>
      <c r="DR109" s="258"/>
      <c r="FJ109" s="158"/>
      <c r="FK109" s="158"/>
      <c r="FL109" s="158"/>
      <c r="FM109" s="158"/>
      <c r="FN109" s="158"/>
      <c r="FO109" s="158"/>
    </row>
    <row r="110" spans="119:171" x14ac:dyDescent="0.25">
      <c r="DO110" s="256"/>
      <c r="DP110" s="256"/>
      <c r="DQ110" s="257"/>
      <c r="DR110" s="256"/>
      <c r="FJ110" s="158"/>
      <c r="FK110" s="158"/>
      <c r="FL110" s="158"/>
      <c r="FM110" s="158"/>
      <c r="FN110" s="158"/>
      <c r="FO110" s="158"/>
    </row>
    <row r="111" spans="119:171" x14ac:dyDescent="0.25">
      <c r="DO111" s="266"/>
      <c r="DP111" s="266"/>
      <c r="DQ111" s="266"/>
      <c r="DR111" s="258"/>
      <c r="FJ111" s="158"/>
      <c r="FK111" s="158"/>
      <c r="FL111" s="158"/>
      <c r="FM111" s="158"/>
      <c r="FN111" s="158"/>
      <c r="FO111" s="158"/>
    </row>
    <row r="112" spans="119:171" x14ac:dyDescent="0.25">
      <c r="DO112" s="267"/>
      <c r="DP112" s="268"/>
      <c r="DQ112" s="256"/>
      <c r="DR112" s="256"/>
      <c r="FJ112" s="158"/>
      <c r="FK112" s="158"/>
      <c r="FL112" s="158"/>
      <c r="FM112" s="158"/>
      <c r="FN112" s="158"/>
      <c r="FO112" s="158"/>
    </row>
    <row r="113" spans="119:171" x14ac:dyDescent="0.25">
      <c r="DO113" s="257"/>
      <c r="DP113" s="257"/>
      <c r="DQ113" s="257"/>
      <c r="DR113" s="257"/>
      <c r="FJ113" s="158"/>
      <c r="FK113" s="158"/>
      <c r="FL113" s="158"/>
      <c r="FM113" s="158"/>
      <c r="FN113" s="158"/>
      <c r="FO113" s="158"/>
    </row>
    <row r="114" spans="119:171" x14ac:dyDescent="0.25">
      <c r="DO114" s="267"/>
      <c r="DP114" s="269"/>
      <c r="DQ114" s="267"/>
      <c r="DR114" s="267"/>
      <c r="FJ114" s="158"/>
      <c r="FK114" s="158"/>
      <c r="FL114" s="158"/>
      <c r="FM114" s="158"/>
      <c r="FN114" s="158"/>
      <c r="FO114" s="158"/>
    </row>
    <row r="115" spans="119:171" x14ac:dyDescent="0.25">
      <c r="FJ115" s="158"/>
      <c r="FK115" s="158"/>
      <c r="FL115" s="158"/>
      <c r="FM115" s="158"/>
      <c r="FN115" s="158"/>
      <c r="FO115" s="158"/>
    </row>
    <row r="116" spans="119:171" x14ac:dyDescent="0.25">
      <c r="FJ116" s="158"/>
      <c r="FK116" s="158"/>
      <c r="FL116" s="158"/>
      <c r="FM116" s="158"/>
      <c r="FN116" s="158"/>
      <c r="FO116" s="158"/>
    </row>
    <row r="117" spans="119:171" x14ac:dyDescent="0.25">
      <c r="FJ117" s="158"/>
      <c r="FK117" s="158"/>
      <c r="FL117" s="158"/>
      <c r="FM117" s="158"/>
      <c r="FN117" s="158"/>
      <c r="FO117" s="158"/>
    </row>
    <row r="118" spans="119:171" x14ac:dyDescent="0.25">
      <c r="FJ118" s="158"/>
      <c r="FK118" s="158"/>
      <c r="FL118" s="158"/>
      <c r="FM118" s="158"/>
      <c r="FN118" s="158"/>
      <c r="FO118" s="158"/>
    </row>
    <row r="119" spans="119:171" x14ac:dyDescent="0.25">
      <c r="FJ119" s="158"/>
      <c r="FK119" s="158"/>
      <c r="FL119" s="158"/>
      <c r="FM119" s="158"/>
      <c r="FN119" s="158"/>
      <c r="FO119" s="158"/>
    </row>
    <row r="120" spans="119:171" x14ac:dyDescent="0.25">
      <c r="FJ120" s="158"/>
      <c r="FK120" s="158"/>
      <c r="FL120" s="158"/>
      <c r="FM120" s="158"/>
      <c r="FN120" s="158"/>
      <c r="FO120" s="158"/>
    </row>
    <row r="121" spans="119:171" x14ac:dyDescent="0.25">
      <c r="FJ121" s="158"/>
      <c r="FK121" s="158"/>
      <c r="FL121" s="158"/>
      <c r="FM121" s="158"/>
      <c r="FN121" s="158"/>
      <c r="FO121" s="158"/>
    </row>
    <row r="122" spans="119:171" x14ac:dyDescent="0.25">
      <c r="FJ122" s="158"/>
      <c r="FK122" s="158"/>
      <c r="FL122" s="158"/>
      <c r="FM122" s="158"/>
      <c r="FN122" s="158"/>
      <c r="FO122" s="158"/>
    </row>
    <row r="123" spans="119:171" x14ac:dyDescent="0.25">
      <c r="FJ123" s="158"/>
      <c r="FK123" s="158"/>
      <c r="FL123" s="158"/>
      <c r="FM123" s="158"/>
      <c r="FN123" s="158"/>
      <c r="FO123" s="158"/>
    </row>
    <row r="124" spans="119:171" x14ac:dyDescent="0.25">
      <c r="FJ124" s="158"/>
      <c r="FK124" s="158"/>
      <c r="FL124" s="158"/>
      <c r="FM124" s="158"/>
      <c r="FN124" s="158"/>
      <c r="FO124" s="158"/>
    </row>
    <row r="125" spans="119:171" x14ac:dyDescent="0.25">
      <c r="FJ125" s="158"/>
      <c r="FK125" s="158"/>
      <c r="FL125" s="158"/>
      <c r="FM125" s="158"/>
      <c r="FN125" s="158"/>
      <c r="FO125" s="158"/>
    </row>
    <row r="126" spans="119:171" x14ac:dyDescent="0.25">
      <c r="FJ126" s="158"/>
      <c r="FK126" s="158"/>
      <c r="FL126" s="158"/>
      <c r="FM126" s="158"/>
      <c r="FN126" s="158"/>
      <c r="FO126" s="158"/>
    </row>
    <row r="127" spans="119:171" x14ac:dyDescent="0.25">
      <c r="FJ127" s="158"/>
      <c r="FK127" s="158"/>
      <c r="FL127" s="158"/>
      <c r="FM127" s="158"/>
      <c r="FN127" s="158"/>
      <c r="FO127" s="158"/>
    </row>
    <row r="128" spans="119:171" x14ac:dyDescent="0.25">
      <c r="FJ128" s="158"/>
      <c r="FK128" s="158"/>
      <c r="FL128" s="158"/>
      <c r="FM128" s="158"/>
      <c r="FN128" s="158"/>
      <c r="FO128" s="158"/>
    </row>
    <row r="129" spans="166:171" x14ac:dyDescent="0.25">
      <c r="FJ129" s="158"/>
      <c r="FK129" s="158"/>
      <c r="FL129" s="158"/>
      <c r="FM129" s="158"/>
      <c r="FN129" s="158"/>
      <c r="FO129" s="158"/>
    </row>
    <row r="130" spans="166:171" x14ac:dyDescent="0.25">
      <c r="FJ130" s="158"/>
      <c r="FK130" s="158"/>
      <c r="FL130" s="158"/>
      <c r="FM130" s="158"/>
      <c r="FN130" s="158"/>
      <c r="FO130" s="158"/>
    </row>
    <row r="131" spans="166:171" x14ac:dyDescent="0.25">
      <c r="FJ131" s="158"/>
      <c r="FK131" s="158"/>
      <c r="FL131" s="158"/>
      <c r="FM131" s="158"/>
      <c r="FN131" s="158"/>
      <c r="FO131" s="158"/>
    </row>
    <row r="132" spans="166:171" x14ac:dyDescent="0.25">
      <c r="FJ132" s="158"/>
      <c r="FK132" s="158"/>
      <c r="FL132" s="158"/>
      <c r="FM132" s="158"/>
      <c r="FN132" s="158"/>
      <c r="FO132" s="158"/>
    </row>
    <row r="133" spans="166:171" x14ac:dyDescent="0.25">
      <c r="FJ133" s="158"/>
      <c r="FK133" s="158"/>
      <c r="FL133" s="158"/>
      <c r="FM133" s="158"/>
      <c r="FN133" s="158"/>
      <c r="FO133" s="158"/>
    </row>
    <row r="134" spans="166:171" x14ac:dyDescent="0.25">
      <c r="FJ134" s="158"/>
      <c r="FK134" s="158"/>
      <c r="FL134" s="158"/>
      <c r="FM134" s="158"/>
      <c r="FN134" s="158"/>
      <c r="FO134" s="158"/>
    </row>
    <row r="135" spans="166:171" x14ac:dyDescent="0.25">
      <c r="FJ135" s="158"/>
      <c r="FK135" s="158"/>
      <c r="FL135" s="158"/>
      <c r="FM135" s="158"/>
      <c r="FN135" s="158"/>
      <c r="FO135" s="158"/>
    </row>
    <row r="136" spans="166:171" x14ac:dyDescent="0.25">
      <c r="FJ136" s="158"/>
      <c r="FK136" s="158"/>
      <c r="FL136" s="158"/>
      <c r="FM136" s="158"/>
      <c r="FN136" s="158"/>
      <c r="FO136" s="158"/>
    </row>
    <row r="137" spans="166:171" x14ac:dyDescent="0.25">
      <c r="FJ137" s="158"/>
      <c r="FK137" s="158"/>
      <c r="FL137" s="158"/>
      <c r="FM137" s="158"/>
      <c r="FN137" s="158"/>
      <c r="FO137" s="158"/>
    </row>
    <row r="138" spans="166:171" x14ac:dyDescent="0.25">
      <c r="FJ138" s="158"/>
      <c r="FK138" s="158"/>
      <c r="FL138" s="158"/>
      <c r="FM138" s="158"/>
      <c r="FN138" s="158"/>
      <c r="FO138" s="158"/>
    </row>
    <row r="139" spans="166:171" x14ac:dyDescent="0.25">
      <c r="FJ139" s="158"/>
      <c r="FK139" s="158"/>
      <c r="FL139" s="158"/>
      <c r="FM139" s="158"/>
      <c r="FN139" s="158"/>
      <c r="FO139" s="158"/>
    </row>
    <row r="140" spans="166:171" x14ac:dyDescent="0.25">
      <c r="FJ140" s="158"/>
      <c r="FK140" s="158"/>
      <c r="FL140" s="158"/>
      <c r="FM140" s="158"/>
      <c r="FN140" s="158"/>
      <c r="FO140" s="158"/>
    </row>
    <row r="141" spans="166:171" x14ac:dyDescent="0.25">
      <c r="FJ141" s="158"/>
      <c r="FK141" s="158"/>
      <c r="FL141" s="158"/>
      <c r="FM141" s="158"/>
      <c r="FN141" s="158"/>
      <c r="FO141" s="158"/>
    </row>
    <row r="142" spans="166:171" x14ac:dyDescent="0.25">
      <c r="FJ142" s="158"/>
      <c r="FK142" s="158"/>
      <c r="FL142" s="158"/>
      <c r="FM142" s="158"/>
      <c r="FN142" s="158"/>
      <c r="FO142" s="158"/>
    </row>
    <row r="143" spans="166:171" x14ac:dyDescent="0.25">
      <c r="FJ143" s="158"/>
      <c r="FK143" s="158"/>
      <c r="FL143" s="158"/>
      <c r="FM143" s="158"/>
      <c r="FN143" s="158"/>
      <c r="FO143" s="158"/>
    </row>
    <row r="144" spans="166:171" x14ac:dyDescent="0.25">
      <c r="FJ144" s="158"/>
      <c r="FK144" s="158"/>
      <c r="FL144" s="158"/>
      <c r="FM144" s="158"/>
      <c r="FN144" s="158"/>
      <c r="FO144" s="158"/>
    </row>
    <row r="145" spans="166:171" x14ac:dyDescent="0.25">
      <c r="FJ145" s="158"/>
      <c r="FK145" s="158"/>
      <c r="FL145" s="158"/>
      <c r="FM145" s="158"/>
      <c r="FN145" s="158"/>
      <c r="FO145" s="158"/>
    </row>
    <row r="146" spans="166:171" x14ac:dyDescent="0.25">
      <c r="FJ146" s="158"/>
      <c r="FK146" s="158"/>
      <c r="FL146" s="158"/>
      <c r="FM146" s="158"/>
      <c r="FN146" s="158"/>
      <c r="FO146" s="158"/>
    </row>
    <row r="147" spans="166:171" x14ac:dyDescent="0.25">
      <c r="FJ147" s="158"/>
      <c r="FK147" s="158"/>
      <c r="FL147" s="158"/>
      <c r="FM147" s="158"/>
      <c r="FN147" s="158"/>
      <c r="FO147" s="158"/>
    </row>
    <row r="148" spans="166:171" x14ac:dyDescent="0.25">
      <c r="FJ148" s="158"/>
      <c r="FK148" s="158"/>
      <c r="FL148" s="158"/>
      <c r="FM148" s="158"/>
      <c r="FN148" s="158"/>
      <c r="FO148" s="158"/>
    </row>
    <row r="149" spans="166:171" x14ac:dyDescent="0.25">
      <c r="FJ149" s="158"/>
      <c r="FK149" s="158"/>
      <c r="FL149" s="158"/>
      <c r="FM149" s="158"/>
      <c r="FN149" s="158"/>
      <c r="FO149" s="158"/>
    </row>
    <row r="150" spans="166:171" x14ac:dyDescent="0.25">
      <c r="FJ150" s="158"/>
      <c r="FK150" s="158"/>
      <c r="FL150" s="158"/>
      <c r="FM150" s="158"/>
      <c r="FN150" s="158"/>
      <c r="FO150" s="158"/>
    </row>
    <row r="151" spans="166:171" x14ac:dyDescent="0.25">
      <c r="FJ151" s="158"/>
      <c r="FK151" s="158"/>
      <c r="FL151" s="158"/>
      <c r="FM151" s="158"/>
      <c r="FN151" s="158"/>
      <c r="FO151" s="158"/>
    </row>
    <row r="152" spans="166:171" x14ac:dyDescent="0.25">
      <c r="FJ152" s="158"/>
      <c r="FK152" s="158"/>
      <c r="FL152" s="158"/>
      <c r="FM152" s="158"/>
      <c r="FN152" s="158"/>
      <c r="FO152" s="158"/>
    </row>
    <row r="153" spans="166:171" x14ac:dyDescent="0.25">
      <c r="FJ153" s="158"/>
      <c r="FK153" s="158"/>
      <c r="FL153" s="158"/>
      <c r="FM153" s="158"/>
      <c r="FN153" s="158"/>
      <c r="FO153" s="158"/>
    </row>
    <row r="154" spans="166:171" x14ac:dyDescent="0.25">
      <c r="FJ154" s="158"/>
      <c r="FK154" s="158"/>
      <c r="FL154" s="158"/>
      <c r="FM154" s="158"/>
      <c r="FN154" s="158"/>
      <c r="FO154" s="158"/>
    </row>
    <row r="155" spans="166:171" x14ac:dyDescent="0.25">
      <c r="FJ155" s="158"/>
      <c r="FK155" s="158"/>
      <c r="FL155" s="158"/>
      <c r="FM155" s="158"/>
      <c r="FN155" s="158"/>
      <c r="FO155" s="158"/>
    </row>
    <row r="156" spans="166:171" x14ac:dyDescent="0.25">
      <c r="FJ156" s="158"/>
      <c r="FK156" s="158"/>
      <c r="FL156" s="158"/>
      <c r="FM156" s="158"/>
      <c r="FN156" s="158"/>
      <c r="FO156" s="158"/>
    </row>
    <row r="157" spans="166:171" x14ac:dyDescent="0.25">
      <c r="FJ157" s="158"/>
      <c r="FK157" s="158"/>
      <c r="FL157" s="158"/>
      <c r="FM157" s="158"/>
      <c r="FN157" s="158"/>
      <c r="FO157" s="158"/>
    </row>
    <row r="158" spans="166:171" x14ac:dyDescent="0.25">
      <c r="FJ158" s="158"/>
      <c r="FK158" s="158"/>
      <c r="FL158" s="158"/>
      <c r="FM158" s="158"/>
      <c r="FN158" s="158"/>
      <c r="FO158" s="158"/>
    </row>
    <row r="159" spans="166:171" x14ac:dyDescent="0.25">
      <c r="FJ159" s="158"/>
      <c r="FK159" s="158"/>
      <c r="FL159" s="158"/>
      <c r="FM159" s="158"/>
      <c r="FN159" s="158"/>
      <c r="FO159" s="158"/>
    </row>
    <row r="160" spans="166:171" x14ac:dyDescent="0.25">
      <c r="FJ160" s="158"/>
      <c r="FK160" s="158"/>
      <c r="FL160" s="158"/>
      <c r="FM160" s="158"/>
      <c r="FN160" s="158"/>
      <c r="FO160" s="158"/>
    </row>
    <row r="161" spans="166:171" x14ac:dyDescent="0.25">
      <c r="FJ161" s="158"/>
      <c r="FK161" s="158"/>
      <c r="FL161" s="158"/>
      <c r="FM161" s="158"/>
      <c r="FN161" s="158"/>
      <c r="FO161" s="158"/>
    </row>
    <row r="162" spans="166:171" x14ac:dyDescent="0.25">
      <c r="FJ162" s="158"/>
      <c r="FK162" s="158"/>
      <c r="FL162" s="158"/>
      <c r="FM162" s="158"/>
      <c r="FN162" s="158"/>
      <c r="FO162" s="158"/>
    </row>
    <row r="163" spans="166:171" x14ac:dyDescent="0.25">
      <c r="FJ163" s="158"/>
      <c r="FK163" s="158"/>
      <c r="FL163" s="158"/>
      <c r="FM163" s="158"/>
      <c r="FN163" s="158"/>
      <c r="FO163" s="158"/>
    </row>
    <row r="164" spans="166:171" x14ac:dyDescent="0.25">
      <c r="FJ164" s="158"/>
      <c r="FK164" s="158"/>
      <c r="FL164" s="158"/>
      <c r="FM164" s="158"/>
      <c r="FN164" s="158"/>
      <c r="FO164" s="158"/>
    </row>
    <row r="165" spans="166:171" x14ac:dyDescent="0.25">
      <c r="FJ165" s="158"/>
      <c r="FK165" s="158"/>
      <c r="FL165" s="158"/>
      <c r="FM165" s="158"/>
      <c r="FN165" s="158"/>
      <c r="FO165" s="158"/>
    </row>
    <row r="166" spans="166:171" x14ac:dyDescent="0.25">
      <c r="FJ166" s="158"/>
      <c r="FK166" s="158"/>
      <c r="FL166" s="158"/>
      <c r="FM166" s="158"/>
      <c r="FN166" s="158"/>
      <c r="FO166" s="158"/>
    </row>
    <row r="167" spans="166:171" x14ac:dyDescent="0.25">
      <c r="FJ167" s="158"/>
      <c r="FK167" s="158"/>
      <c r="FL167" s="158"/>
      <c r="FM167" s="158"/>
      <c r="FN167" s="158"/>
      <c r="FO167" s="158"/>
    </row>
    <row r="168" spans="166:171" x14ac:dyDescent="0.25">
      <c r="FJ168" s="158"/>
      <c r="FK168" s="158"/>
      <c r="FL168" s="158"/>
      <c r="FM168" s="158"/>
      <c r="FN168" s="158"/>
      <c r="FO168" s="158"/>
    </row>
    <row r="169" spans="166:171" x14ac:dyDescent="0.25">
      <c r="FJ169" s="158"/>
      <c r="FK169" s="158"/>
      <c r="FL169" s="158"/>
      <c r="FM169" s="158"/>
      <c r="FN169" s="158"/>
      <c r="FO169" s="158"/>
    </row>
    <row r="170" spans="166:171" x14ac:dyDescent="0.25">
      <c r="FJ170" s="158"/>
      <c r="FK170" s="158"/>
      <c r="FL170" s="158"/>
      <c r="FM170" s="158"/>
      <c r="FN170" s="158"/>
      <c r="FO170" s="158"/>
    </row>
    <row r="171" spans="166:171" x14ac:dyDescent="0.25">
      <c r="FJ171" s="158"/>
      <c r="FK171" s="158"/>
      <c r="FL171" s="158"/>
      <c r="FM171" s="158"/>
      <c r="FN171" s="158"/>
      <c r="FO171" s="158"/>
    </row>
    <row r="172" spans="166:171" x14ac:dyDescent="0.25">
      <c r="FJ172" s="158"/>
      <c r="FK172" s="158"/>
      <c r="FL172" s="158"/>
      <c r="FM172" s="158"/>
      <c r="FN172" s="158"/>
      <c r="FO172" s="158"/>
    </row>
    <row r="173" spans="166:171" x14ac:dyDescent="0.25">
      <c r="FJ173" s="158"/>
      <c r="FK173" s="158"/>
      <c r="FL173" s="158"/>
      <c r="FM173" s="158"/>
      <c r="FN173" s="158"/>
      <c r="FO173" s="158"/>
    </row>
    <row r="174" spans="166:171" x14ac:dyDescent="0.25">
      <c r="FJ174" s="158"/>
      <c r="FK174" s="158"/>
      <c r="FL174" s="158"/>
      <c r="FM174" s="158"/>
      <c r="FN174" s="158"/>
      <c r="FO174" s="158"/>
    </row>
    <row r="175" spans="166:171" x14ac:dyDescent="0.25">
      <c r="FJ175" s="158"/>
      <c r="FK175" s="158"/>
      <c r="FL175" s="158"/>
      <c r="FM175" s="158"/>
      <c r="FN175" s="158"/>
      <c r="FO175" s="158"/>
    </row>
    <row r="176" spans="166:171" x14ac:dyDescent="0.25">
      <c r="FJ176" s="158"/>
      <c r="FK176" s="158"/>
      <c r="FL176" s="158"/>
      <c r="FM176" s="158"/>
      <c r="FN176" s="158"/>
      <c r="FO176" s="158"/>
    </row>
    <row r="177" spans="166:171" x14ac:dyDescent="0.25">
      <c r="FJ177" s="158"/>
      <c r="FK177" s="158"/>
      <c r="FL177" s="158"/>
      <c r="FM177" s="158"/>
      <c r="FN177" s="158"/>
      <c r="FO177" s="158"/>
    </row>
    <row r="178" spans="166:171" x14ac:dyDescent="0.25">
      <c r="FJ178" s="158"/>
      <c r="FK178" s="158"/>
      <c r="FL178" s="158"/>
      <c r="FM178" s="158"/>
      <c r="FN178" s="158"/>
      <c r="FO178" s="158"/>
    </row>
    <row r="179" spans="166:171" x14ac:dyDescent="0.25">
      <c r="FJ179" s="158"/>
      <c r="FK179" s="158"/>
      <c r="FL179" s="158"/>
      <c r="FM179" s="158"/>
      <c r="FN179" s="158"/>
      <c r="FO179" s="158"/>
    </row>
    <row r="180" spans="166:171" x14ac:dyDescent="0.25">
      <c r="FJ180" s="158"/>
      <c r="FK180" s="158"/>
      <c r="FL180" s="158"/>
      <c r="FM180" s="158"/>
      <c r="FN180" s="158"/>
      <c r="FO180" s="158"/>
    </row>
    <row r="181" spans="166:171" x14ac:dyDescent="0.25">
      <c r="FJ181" s="158"/>
      <c r="FK181" s="158"/>
      <c r="FL181" s="158"/>
      <c r="FM181" s="158"/>
      <c r="FN181" s="158"/>
      <c r="FO181" s="158"/>
    </row>
    <row r="182" spans="166:171" x14ac:dyDescent="0.25">
      <c r="FJ182" s="158"/>
      <c r="FK182" s="158"/>
      <c r="FL182" s="158"/>
      <c r="FM182" s="158"/>
      <c r="FN182" s="158"/>
      <c r="FO182" s="158"/>
    </row>
    <row r="183" spans="166:171" x14ac:dyDescent="0.25">
      <c r="FJ183" s="158"/>
      <c r="FK183" s="158"/>
      <c r="FL183" s="158"/>
      <c r="FM183" s="158"/>
      <c r="FN183" s="158"/>
      <c r="FO183" s="158"/>
    </row>
    <row r="184" spans="166:171" x14ac:dyDescent="0.25">
      <c r="FJ184" s="158"/>
      <c r="FK184" s="158"/>
      <c r="FL184" s="158"/>
      <c r="FM184" s="158"/>
      <c r="FN184" s="158"/>
      <c r="FO184" s="158"/>
    </row>
    <row r="185" spans="166:171" x14ac:dyDescent="0.25">
      <c r="FJ185" s="158"/>
      <c r="FK185" s="158"/>
      <c r="FL185" s="158"/>
      <c r="FM185" s="158"/>
      <c r="FN185" s="158"/>
      <c r="FO185" s="158"/>
    </row>
    <row r="186" spans="166:171" x14ac:dyDescent="0.25">
      <c r="FJ186" s="158"/>
      <c r="FK186" s="158"/>
      <c r="FL186" s="158"/>
      <c r="FM186" s="158"/>
      <c r="FN186" s="158"/>
      <c r="FO186" s="158"/>
    </row>
    <row r="187" spans="166:171" x14ac:dyDescent="0.25">
      <c r="FJ187" s="158"/>
      <c r="FK187" s="158"/>
      <c r="FL187" s="158"/>
      <c r="FM187" s="158"/>
      <c r="FN187" s="158"/>
      <c r="FO187" s="158"/>
    </row>
    <row r="188" spans="166:171" x14ac:dyDescent="0.25">
      <c r="FJ188" s="158"/>
      <c r="FK188" s="158"/>
      <c r="FL188" s="158"/>
      <c r="FM188" s="158"/>
      <c r="FN188" s="158"/>
      <c r="FO188" s="158"/>
    </row>
    <row r="189" spans="166:171" x14ac:dyDescent="0.25">
      <c r="FJ189" s="158"/>
      <c r="FK189" s="158"/>
      <c r="FL189" s="158"/>
      <c r="FM189" s="158"/>
      <c r="FN189" s="158"/>
      <c r="FO189" s="158"/>
    </row>
    <row r="190" spans="166:171" x14ac:dyDescent="0.25">
      <c r="FJ190" s="158"/>
      <c r="FK190" s="158"/>
      <c r="FL190" s="158"/>
      <c r="FM190" s="158"/>
      <c r="FN190" s="158"/>
      <c r="FO190" s="158"/>
    </row>
    <row r="191" spans="166:171" x14ac:dyDescent="0.25">
      <c r="FJ191" s="158"/>
      <c r="FK191" s="158"/>
      <c r="FL191" s="158"/>
      <c r="FM191" s="158"/>
      <c r="FN191" s="158"/>
      <c r="FO191" s="158"/>
    </row>
    <row r="192" spans="166:171" x14ac:dyDescent="0.25">
      <c r="FJ192" s="158"/>
      <c r="FK192" s="158"/>
      <c r="FL192" s="158"/>
      <c r="FM192" s="158"/>
      <c r="FN192" s="158"/>
      <c r="FO192" s="158"/>
    </row>
    <row r="193" spans="166:171" x14ac:dyDescent="0.25">
      <c r="FJ193" s="158"/>
      <c r="FK193" s="158"/>
      <c r="FL193" s="158"/>
      <c r="FM193" s="158"/>
      <c r="FN193" s="158"/>
      <c r="FO193" s="158"/>
    </row>
    <row r="194" spans="166:171" x14ac:dyDescent="0.25">
      <c r="FJ194" s="158"/>
      <c r="FK194" s="158"/>
      <c r="FL194" s="158"/>
      <c r="FM194" s="158"/>
      <c r="FN194" s="158"/>
      <c r="FO194" s="158"/>
    </row>
    <row r="195" spans="166:171" x14ac:dyDescent="0.25">
      <c r="FJ195" s="158"/>
      <c r="FK195" s="158"/>
      <c r="FL195" s="158"/>
      <c r="FM195" s="158"/>
      <c r="FN195" s="158"/>
      <c r="FO195" s="158"/>
    </row>
    <row r="196" spans="166:171" x14ac:dyDescent="0.25">
      <c r="FJ196" s="158"/>
      <c r="FK196" s="158"/>
      <c r="FL196" s="158"/>
      <c r="FM196" s="158"/>
      <c r="FN196" s="158"/>
      <c r="FO196" s="158"/>
    </row>
    <row r="197" spans="166:171" x14ac:dyDescent="0.25">
      <c r="FJ197" s="158"/>
      <c r="FK197" s="158"/>
      <c r="FL197" s="158"/>
      <c r="FM197" s="158"/>
      <c r="FN197" s="158"/>
      <c r="FO197" s="158"/>
    </row>
    <row r="198" spans="166:171" x14ac:dyDescent="0.25">
      <c r="FJ198" s="158"/>
      <c r="FK198" s="158"/>
      <c r="FL198" s="158"/>
      <c r="FM198" s="158"/>
      <c r="FN198" s="158"/>
      <c r="FO198" s="158"/>
    </row>
    <row r="199" spans="166:171" x14ac:dyDescent="0.25">
      <c r="FJ199" s="158"/>
      <c r="FK199" s="158"/>
      <c r="FL199" s="158"/>
      <c r="FM199" s="158"/>
      <c r="FN199" s="158"/>
      <c r="FO199" s="158"/>
    </row>
    <row r="200" spans="166:171" x14ac:dyDescent="0.25">
      <c r="FJ200" s="158"/>
      <c r="FK200" s="158"/>
      <c r="FL200" s="158"/>
      <c r="FM200" s="158"/>
      <c r="FN200" s="158"/>
      <c r="FO200" s="158"/>
    </row>
    <row r="201" spans="166:171" x14ac:dyDescent="0.25">
      <c r="FJ201" s="158"/>
      <c r="FK201" s="158"/>
      <c r="FL201" s="158"/>
      <c r="FM201" s="158"/>
      <c r="FN201" s="158"/>
      <c r="FO201" s="158"/>
    </row>
    <row r="202" spans="166:171" x14ac:dyDescent="0.25">
      <c r="FJ202" s="158"/>
      <c r="FK202" s="158"/>
      <c r="FL202" s="158"/>
      <c r="FM202" s="158"/>
      <c r="FN202" s="158"/>
      <c r="FO202" s="158"/>
    </row>
    <row r="203" spans="166:171" x14ac:dyDescent="0.25">
      <c r="FJ203" s="158"/>
      <c r="FK203" s="158"/>
      <c r="FL203" s="158"/>
      <c r="FM203" s="158"/>
      <c r="FN203" s="158"/>
      <c r="FO203" s="158"/>
    </row>
    <row r="204" spans="166:171" x14ac:dyDescent="0.25">
      <c r="FJ204" s="158"/>
      <c r="FK204" s="158"/>
      <c r="FL204" s="158"/>
      <c r="FM204" s="158"/>
      <c r="FN204" s="158"/>
      <c r="FO204" s="158"/>
    </row>
    <row r="205" spans="166:171" x14ac:dyDescent="0.25">
      <c r="FJ205" s="158"/>
      <c r="FK205" s="158"/>
      <c r="FL205" s="158"/>
      <c r="FM205" s="158"/>
      <c r="FN205" s="158"/>
      <c r="FO205" s="158"/>
    </row>
    <row r="206" spans="166:171" x14ac:dyDescent="0.25">
      <c r="FJ206" s="158"/>
      <c r="FK206" s="158"/>
      <c r="FL206" s="158"/>
      <c r="FM206" s="158"/>
      <c r="FN206" s="158"/>
      <c r="FO206" s="158"/>
    </row>
    <row r="207" spans="166:171" x14ac:dyDescent="0.25">
      <c r="FJ207" s="158"/>
      <c r="FK207" s="158"/>
      <c r="FL207" s="158"/>
      <c r="FM207" s="158"/>
      <c r="FN207" s="158"/>
      <c r="FO207" s="158"/>
    </row>
    <row r="208" spans="166:171" x14ac:dyDescent="0.25">
      <c r="FJ208" s="158"/>
      <c r="FK208" s="158"/>
      <c r="FL208" s="158"/>
      <c r="FM208" s="158"/>
      <c r="FN208" s="158"/>
      <c r="FO208" s="158"/>
    </row>
    <row r="209" spans="166:171" x14ac:dyDescent="0.25">
      <c r="FJ209" s="158"/>
      <c r="FK209" s="158"/>
      <c r="FL209" s="158"/>
      <c r="FM209" s="158"/>
      <c r="FN209" s="158"/>
      <c r="FO209" s="158"/>
    </row>
    <row r="210" spans="166:171" x14ac:dyDescent="0.25">
      <c r="FJ210" s="158"/>
      <c r="FK210" s="158"/>
      <c r="FL210" s="158"/>
      <c r="FM210" s="158"/>
      <c r="FN210" s="158"/>
      <c r="FO210" s="158"/>
    </row>
    <row r="211" spans="166:171" x14ac:dyDescent="0.25">
      <c r="FJ211" s="158"/>
      <c r="FK211" s="158"/>
      <c r="FL211" s="158"/>
      <c r="FM211" s="158"/>
      <c r="FN211" s="158"/>
      <c r="FO211" s="158"/>
    </row>
    <row r="212" spans="166:171" x14ac:dyDescent="0.25">
      <c r="FJ212" s="158"/>
      <c r="FK212" s="158"/>
      <c r="FL212" s="158"/>
      <c r="FM212" s="158"/>
      <c r="FN212" s="158"/>
      <c r="FO212" s="158"/>
    </row>
    <row r="213" spans="166:171" x14ac:dyDescent="0.25">
      <c r="FJ213" s="158"/>
      <c r="FK213" s="158"/>
      <c r="FL213" s="158"/>
      <c r="FM213" s="158"/>
      <c r="FN213" s="158"/>
      <c r="FO213" s="158"/>
    </row>
    <row r="214" spans="166:171" x14ac:dyDescent="0.25">
      <c r="FJ214" s="158"/>
      <c r="FK214" s="158"/>
      <c r="FL214" s="158"/>
      <c r="FM214" s="158"/>
      <c r="FN214" s="158"/>
      <c r="FO214" s="158"/>
    </row>
    <row r="215" spans="166:171" x14ac:dyDescent="0.25">
      <c r="FJ215" s="158"/>
      <c r="FK215" s="158"/>
      <c r="FL215" s="158"/>
      <c r="FM215" s="158"/>
      <c r="FN215" s="158"/>
      <c r="FO215" s="158"/>
    </row>
    <row r="216" spans="166:171" x14ac:dyDescent="0.25">
      <c r="FJ216" s="158"/>
      <c r="FK216" s="158"/>
      <c r="FL216" s="158"/>
      <c r="FM216" s="158"/>
      <c r="FN216" s="158"/>
      <c r="FO216" s="158"/>
    </row>
    <row r="217" spans="166:171" x14ac:dyDescent="0.25">
      <c r="FJ217" s="158"/>
      <c r="FK217" s="158"/>
      <c r="FL217" s="158"/>
      <c r="FM217" s="158"/>
      <c r="FN217" s="158"/>
      <c r="FO217" s="158"/>
    </row>
    <row r="218" spans="166:171" x14ac:dyDescent="0.25">
      <c r="FJ218" s="158"/>
      <c r="FK218" s="158"/>
      <c r="FL218" s="158"/>
      <c r="FM218" s="158"/>
      <c r="FN218" s="158"/>
      <c r="FO218" s="158"/>
    </row>
    <row r="219" spans="166:171" x14ac:dyDescent="0.25">
      <c r="FJ219" s="158"/>
      <c r="FK219" s="158"/>
      <c r="FL219" s="158"/>
      <c r="FM219" s="158"/>
      <c r="FN219" s="158"/>
      <c r="FO219" s="158"/>
    </row>
    <row r="220" spans="166:171" x14ac:dyDescent="0.25">
      <c r="FJ220" s="158"/>
      <c r="FK220" s="158"/>
      <c r="FL220" s="158"/>
      <c r="FM220" s="158"/>
      <c r="FN220" s="158"/>
      <c r="FO220" s="158"/>
    </row>
    <row r="221" spans="166:171" x14ac:dyDescent="0.25">
      <c r="FJ221" s="158"/>
      <c r="FK221" s="158"/>
      <c r="FL221" s="158"/>
      <c r="FM221" s="158"/>
      <c r="FN221" s="158"/>
      <c r="FO221" s="158"/>
    </row>
    <row r="222" spans="166:171" x14ac:dyDescent="0.25">
      <c r="FJ222" s="158"/>
      <c r="FK222" s="158"/>
      <c r="FL222" s="158"/>
      <c r="FM222" s="158"/>
      <c r="FN222" s="158"/>
      <c r="FO222" s="158"/>
    </row>
    <row r="223" spans="166:171" x14ac:dyDescent="0.25">
      <c r="FJ223" s="158"/>
      <c r="FK223" s="158"/>
      <c r="FL223" s="158"/>
      <c r="FM223" s="158"/>
      <c r="FN223" s="158"/>
      <c r="FO223" s="158"/>
    </row>
    <row r="224" spans="166:171" x14ac:dyDescent="0.25">
      <c r="FJ224" s="158"/>
      <c r="FK224" s="158"/>
      <c r="FL224" s="158"/>
      <c r="FM224" s="158"/>
      <c r="FN224" s="158"/>
      <c r="FO224" s="158"/>
    </row>
    <row r="225" spans="166:171" x14ac:dyDescent="0.25">
      <c r="FJ225" s="158"/>
      <c r="FK225" s="158"/>
      <c r="FL225" s="158"/>
      <c r="FM225" s="158"/>
      <c r="FN225" s="158"/>
      <c r="FO225" s="158"/>
    </row>
    <row r="226" spans="166:171" x14ac:dyDescent="0.25">
      <c r="FJ226" s="158"/>
      <c r="FK226" s="158"/>
      <c r="FL226" s="158"/>
      <c r="FM226" s="158"/>
      <c r="FN226" s="158"/>
      <c r="FO226" s="158"/>
    </row>
    <row r="227" spans="166:171" x14ac:dyDescent="0.25">
      <c r="FJ227" s="158"/>
      <c r="FK227" s="158"/>
      <c r="FL227" s="158"/>
      <c r="FM227" s="158"/>
      <c r="FN227" s="158"/>
      <c r="FO227" s="158"/>
    </row>
    <row r="228" spans="166:171" x14ac:dyDescent="0.25">
      <c r="FJ228" s="158"/>
      <c r="FK228" s="158"/>
      <c r="FL228" s="158"/>
      <c r="FM228" s="158"/>
      <c r="FN228" s="158"/>
      <c r="FO228" s="158"/>
    </row>
    <row r="229" spans="166:171" x14ac:dyDescent="0.25">
      <c r="FJ229" s="158"/>
      <c r="FK229" s="158"/>
      <c r="FL229" s="158"/>
      <c r="FM229" s="158"/>
      <c r="FN229" s="158"/>
      <c r="FO229" s="158"/>
    </row>
    <row r="230" spans="166:171" x14ac:dyDescent="0.25">
      <c r="FJ230" s="158"/>
      <c r="FK230" s="158"/>
      <c r="FL230" s="158"/>
      <c r="FM230" s="158"/>
      <c r="FN230" s="158"/>
      <c r="FO230" s="158"/>
    </row>
    <row r="231" spans="166:171" x14ac:dyDescent="0.25">
      <c r="FJ231" s="158"/>
      <c r="FK231" s="158"/>
      <c r="FL231" s="158"/>
      <c r="FM231" s="158"/>
      <c r="FN231" s="158"/>
      <c r="FO231" s="158"/>
    </row>
    <row r="232" spans="166:171" x14ac:dyDescent="0.25">
      <c r="FJ232" s="158"/>
      <c r="FK232" s="158"/>
      <c r="FL232" s="158"/>
      <c r="FM232" s="158"/>
      <c r="FN232" s="158"/>
      <c r="FO232" s="158"/>
    </row>
    <row r="233" spans="166:171" x14ac:dyDescent="0.25">
      <c r="FJ233" s="158"/>
      <c r="FK233" s="158"/>
      <c r="FL233" s="158"/>
      <c r="FM233" s="158"/>
      <c r="FN233" s="158"/>
      <c r="FO233" s="158"/>
    </row>
    <row r="234" spans="166:171" x14ac:dyDescent="0.25">
      <c r="FJ234" s="158"/>
      <c r="FK234" s="158"/>
      <c r="FL234" s="158"/>
      <c r="FM234" s="158"/>
      <c r="FN234" s="158"/>
      <c r="FO234" s="158"/>
    </row>
    <row r="235" spans="166:171" x14ac:dyDescent="0.25">
      <c r="FJ235" s="158"/>
      <c r="FK235" s="158"/>
      <c r="FL235" s="158"/>
      <c r="FM235" s="158"/>
      <c r="FN235" s="158"/>
      <c r="FO235" s="158"/>
    </row>
    <row r="236" spans="166:171" x14ac:dyDescent="0.25">
      <c r="FJ236" s="158"/>
      <c r="FK236" s="158"/>
      <c r="FL236" s="158"/>
      <c r="FM236" s="158"/>
      <c r="FN236" s="158"/>
      <c r="FO236" s="158"/>
    </row>
    <row r="237" spans="166:171" x14ac:dyDescent="0.25">
      <c r="FJ237" s="158"/>
      <c r="FK237" s="158"/>
      <c r="FL237" s="158"/>
      <c r="FM237" s="158"/>
      <c r="FN237" s="158"/>
      <c r="FO237" s="158"/>
    </row>
    <row r="238" spans="166:171" x14ac:dyDescent="0.25">
      <c r="FJ238" s="158"/>
      <c r="FK238" s="158"/>
      <c r="FL238" s="158"/>
      <c r="FM238" s="158"/>
      <c r="FN238" s="158"/>
      <c r="FO238" s="158"/>
    </row>
    <row r="239" spans="166:171" x14ac:dyDescent="0.25">
      <c r="FJ239" s="158"/>
      <c r="FK239" s="158"/>
      <c r="FL239" s="158"/>
      <c r="FM239" s="158"/>
      <c r="FN239" s="158"/>
      <c r="FO239" s="158"/>
    </row>
    <row r="240" spans="166:171" x14ac:dyDescent="0.25">
      <c r="FJ240" s="158"/>
      <c r="FK240" s="158"/>
      <c r="FL240" s="158"/>
      <c r="FM240" s="158"/>
      <c r="FN240" s="158"/>
      <c r="FO240" s="158"/>
    </row>
    <row r="241" spans="166:171" x14ac:dyDescent="0.25">
      <c r="FJ241" s="158"/>
      <c r="FK241" s="158"/>
      <c r="FL241" s="158"/>
      <c r="FM241" s="158"/>
      <c r="FN241" s="158"/>
      <c r="FO241" s="158"/>
    </row>
    <row r="242" spans="166:171" x14ac:dyDescent="0.25">
      <c r="FJ242" s="158"/>
      <c r="FK242" s="158"/>
      <c r="FL242" s="158"/>
      <c r="FM242" s="158"/>
      <c r="FN242" s="158"/>
      <c r="FO242" s="158"/>
    </row>
    <row r="243" spans="166:171" x14ac:dyDescent="0.25">
      <c r="FJ243" s="158"/>
      <c r="FK243" s="158"/>
      <c r="FL243" s="158"/>
      <c r="FM243" s="158"/>
      <c r="FN243" s="158"/>
      <c r="FO243" s="158"/>
    </row>
    <row r="244" spans="166:171" x14ac:dyDescent="0.25">
      <c r="FJ244" s="158"/>
      <c r="FK244" s="158"/>
      <c r="FL244" s="158"/>
      <c r="FM244" s="158"/>
      <c r="FN244" s="158"/>
      <c r="FO244" s="158"/>
    </row>
    <row r="245" spans="166:171" x14ac:dyDescent="0.25">
      <c r="FJ245" s="158"/>
      <c r="FK245" s="158"/>
      <c r="FL245" s="158"/>
      <c r="FM245" s="158"/>
      <c r="FN245" s="158"/>
      <c r="FO245" s="158"/>
    </row>
    <row r="246" spans="166:171" x14ac:dyDescent="0.25">
      <c r="FJ246" s="158"/>
      <c r="FK246" s="158"/>
      <c r="FL246" s="158"/>
      <c r="FM246" s="158"/>
      <c r="FN246" s="158"/>
      <c r="FO246" s="158"/>
    </row>
    <row r="247" spans="166:171" x14ac:dyDescent="0.25">
      <c r="FJ247" s="158"/>
      <c r="FK247" s="158"/>
      <c r="FL247" s="158"/>
      <c r="FM247" s="158"/>
      <c r="FN247" s="158"/>
      <c r="FO247" s="158"/>
    </row>
    <row r="248" spans="166:171" x14ac:dyDescent="0.25">
      <c r="FJ248" s="158"/>
      <c r="FK248" s="158"/>
      <c r="FL248" s="158"/>
      <c r="FM248" s="158"/>
      <c r="FN248" s="158"/>
      <c r="FO248" s="158"/>
    </row>
    <row r="249" spans="166:171" x14ac:dyDescent="0.25">
      <c r="FJ249" s="158"/>
      <c r="FK249" s="158"/>
      <c r="FL249" s="158"/>
      <c r="FM249" s="158"/>
      <c r="FN249" s="158"/>
      <c r="FO249" s="158"/>
    </row>
    <row r="250" spans="166:171" x14ac:dyDescent="0.25">
      <c r="FJ250" s="158"/>
      <c r="FK250" s="158"/>
      <c r="FL250" s="158"/>
      <c r="FM250" s="158"/>
      <c r="FN250" s="158"/>
      <c r="FO250" s="158"/>
    </row>
    <row r="251" spans="166:171" x14ac:dyDescent="0.25">
      <c r="FJ251" s="158"/>
      <c r="FK251" s="158"/>
      <c r="FL251" s="158"/>
      <c r="FM251" s="158"/>
      <c r="FN251" s="158"/>
      <c r="FO251" s="158"/>
    </row>
    <row r="252" spans="166:171" x14ac:dyDescent="0.25">
      <c r="FJ252" s="158"/>
      <c r="FK252" s="158"/>
      <c r="FL252" s="158"/>
      <c r="FM252" s="158"/>
      <c r="FN252" s="158"/>
      <c r="FO252" s="158"/>
    </row>
    <row r="253" spans="166:171" x14ac:dyDescent="0.25">
      <c r="FJ253" s="158"/>
      <c r="FK253" s="158"/>
      <c r="FL253" s="158"/>
      <c r="FM253" s="158"/>
      <c r="FN253" s="158"/>
      <c r="FO253" s="158"/>
    </row>
    <row r="254" spans="166:171" x14ac:dyDescent="0.25">
      <c r="FJ254" s="158"/>
      <c r="FK254" s="158"/>
      <c r="FL254" s="158"/>
      <c r="FM254" s="158"/>
      <c r="FN254" s="158"/>
      <c r="FO254" s="158"/>
    </row>
    <row r="255" spans="166:171" x14ac:dyDescent="0.25">
      <c r="FJ255" s="158"/>
      <c r="FK255" s="158"/>
      <c r="FL255" s="158"/>
      <c r="FM255" s="158"/>
      <c r="FN255" s="158"/>
      <c r="FO255" s="158"/>
    </row>
    <row r="256" spans="166:171" x14ac:dyDescent="0.25">
      <c r="FJ256" s="158"/>
      <c r="FK256" s="158"/>
      <c r="FL256" s="158"/>
      <c r="FM256" s="158"/>
      <c r="FN256" s="158"/>
      <c r="FO256" s="158"/>
    </row>
    <row r="257" spans="166:171" x14ac:dyDescent="0.25">
      <c r="FJ257" s="158"/>
      <c r="FK257" s="158"/>
      <c r="FL257" s="158"/>
      <c r="FM257" s="158"/>
      <c r="FN257" s="158"/>
      <c r="FO257" s="158"/>
    </row>
    <row r="258" spans="166:171" x14ac:dyDescent="0.25">
      <c r="FJ258" s="158"/>
      <c r="FK258" s="158"/>
      <c r="FL258" s="158"/>
      <c r="FM258" s="158"/>
      <c r="FN258" s="158"/>
      <c r="FO258" s="158"/>
    </row>
    <row r="259" spans="166:171" x14ac:dyDescent="0.25">
      <c r="FJ259" s="158"/>
      <c r="FK259" s="158"/>
      <c r="FL259" s="158"/>
      <c r="FM259" s="158"/>
      <c r="FN259" s="158"/>
      <c r="FO259" s="158"/>
    </row>
    <row r="260" spans="166:171" x14ac:dyDescent="0.25">
      <c r="FJ260" s="158"/>
      <c r="FK260" s="158"/>
      <c r="FL260" s="158"/>
      <c r="FM260" s="158"/>
      <c r="FN260" s="158"/>
      <c r="FO260" s="158"/>
    </row>
    <row r="261" spans="166:171" x14ac:dyDescent="0.25">
      <c r="FJ261" s="158"/>
      <c r="FK261" s="158"/>
      <c r="FL261" s="158"/>
      <c r="FM261" s="158"/>
      <c r="FN261" s="158"/>
      <c r="FO261" s="158"/>
    </row>
    <row r="262" spans="166:171" x14ac:dyDescent="0.25">
      <c r="FJ262" s="158"/>
      <c r="FK262" s="158"/>
      <c r="FL262" s="158"/>
      <c r="FM262" s="158"/>
      <c r="FN262" s="158"/>
      <c r="FO262" s="158"/>
    </row>
    <row r="263" spans="166:171" x14ac:dyDescent="0.25">
      <c r="FJ263" s="158"/>
      <c r="FK263" s="158"/>
      <c r="FL263" s="158"/>
      <c r="FM263" s="158"/>
      <c r="FN263" s="158"/>
      <c r="FO263" s="158"/>
    </row>
    <row r="264" spans="166:171" x14ac:dyDescent="0.25">
      <c r="FJ264" s="158"/>
      <c r="FK264" s="158"/>
      <c r="FL264" s="158"/>
      <c r="FM264" s="158"/>
      <c r="FN264" s="158"/>
      <c r="FO264" s="158"/>
    </row>
    <row r="265" spans="166:171" x14ac:dyDescent="0.25">
      <c r="FJ265" s="158"/>
      <c r="FK265" s="158"/>
      <c r="FL265" s="158"/>
      <c r="FM265" s="158"/>
      <c r="FN265" s="158"/>
      <c r="FO265" s="158"/>
    </row>
    <row r="266" spans="166:171" x14ac:dyDescent="0.25">
      <c r="FJ266" s="158"/>
      <c r="FK266" s="158"/>
      <c r="FL266" s="158"/>
      <c r="FM266" s="158"/>
      <c r="FN266" s="158"/>
      <c r="FO266" s="158"/>
    </row>
    <row r="267" spans="166:171" x14ac:dyDescent="0.25">
      <c r="FJ267" s="158"/>
      <c r="FK267" s="158"/>
      <c r="FL267" s="158"/>
      <c r="FM267" s="158"/>
      <c r="FN267" s="158"/>
      <c r="FO267" s="158"/>
    </row>
    <row r="268" spans="166:171" x14ac:dyDescent="0.25">
      <c r="FJ268" s="158"/>
      <c r="FK268" s="158"/>
      <c r="FL268" s="158"/>
      <c r="FM268" s="158"/>
      <c r="FN268" s="158"/>
      <c r="FO268" s="158"/>
    </row>
    <row r="269" spans="166:171" x14ac:dyDescent="0.25">
      <c r="FJ269" s="158"/>
      <c r="FK269" s="158"/>
      <c r="FL269" s="158"/>
      <c r="FM269" s="158"/>
      <c r="FN269" s="158"/>
      <c r="FO269" s="158"/>
    </row>
    <row r="270" spans="166:171" x14ac:dyDescent="0.25">
      <c r="FJ270" s="158"/>
      <c r="FK270" s="158"/>
      <c r="FL270" s="158"/>
      <c r="FM270" s="158"/>
      <c r="FN270" s="158"/>
      <c r="FO270" s="158"/>
    </row>
    <row r="271" spans="166:171" x14ac:dyDescent="0.25">
      <c r="FJ271" s="158"/>
      <c r="FK271" s="158"/>
      <c r="FL271" s="158"/>
      <c r="FM271" s="158"/>
      <c r="FN271" s="158"/>
      <c r="FO271" s="158"/>
    </row>
    <row r="272" spans="166:171" x14ac:dyDescent="0.25">
      <c r="FJ272" s="158"/>
      <c r="FK272" s="158"/>
      <c r="FL272" s="158"/>
      <c r="FM272" s="158"/>
      <c r="FN272" s="158"/>
      <c r="FO272" s="158"/>
    </row>
    <row r="273" spans="166:171" x14ac:dyDescent="0.25">
      <c r="FJ273" s="158"/>
      <c r="FK273" s="158"/>
      <c r="FL273" s="158"/>
      <c r="FM273" s="158"/>
      <c r="FN273" s="158"/>
      <c r="FO273" s="158"/>
    </row>
    <row r="274" spans="166:171" x14ac:dyDescent="0.25">
      <c r="FJ274" s="158"/>
      <c r="FK274" s="158"/>
      <c r="FL274" s="158"/>
      <c r="FM274" s="158"/>
      <c r="FN274" s="158"/>
      <c r="FO274" s="158"/>
    </row>
    <row r="275" spans="166:171" x14ac:dyDescent="0.25">
      <c r="FJ275" s="158"/>
      <c r="FK275" s="158"/>
      <c r="FL275" s="158"/>
      <c r="FM275" s="158"/>
      <c r="FN275" s="158"/>
      <c r="FO275" s="158"/>
    </row>
    <row r="276" spans="166:171" x14ac:dyDescent="0.25">
      <c r="FJ276" s="158"/>
      <c r="FK276" s="158"/>
      <c r="FL276" s="158"/>
      <c r="FM276" s="158"/>
      <c r="FN276" s="158"/>
      <c r="FO276" s="158"/>
    </row>
    <row r="277" spans="166:171" x14ac:dyDescent="0.25">
      <c r="FJ277" s="158"/>
      <c r="FK277" s="158"/>
      <c r="FL277" s="158"/>
      <c r="FM277" s="158"/>
      <c r="FN277" s="158"/>
      <c r="FO277" s="158"/>
    </row>
    <row r="278" spans="166:171" x14ac:dyDescent="0.25">
      <c r="FJ278" s="158"/>
      <c r="FK278" s="158"/>
      <c r="FL278" s="158"/>
      <c r="FM278" s="158"/>
      <c r="FN278" s="158"/>
      <c r="FO278" s="158"/>
    </row>
    <row r="279" spans="166:171" x14ac:dyDescent="0.25">
      <c r="FJ279" s="158"/>
      <c r="FK279" s="158"/>
      <c r="FL279" s="158"/>
      <c r="FM279" s="158"/>
      <c r="FN279" s="158"/>
      <c r="FO279" s="158"/>
    </row>
    <row r="280" spans="166:171" x14ac:dyDescent="0.25">
      <c r="FJ280" s="158"/>
      <c r="FK280" s="158"/>
      <c r="FL280" s="158"/>
      <c r="FM280" s="158"/>
      <c r="FN280" s="158"/>
      <c r="FO280" s="158"/>
    </row>
    <row r="281" spans="166:171" x14ac:dyDescent="0.25">
      <c r="FJ281" s="158"/>
      <c r="FK281" s="158"/>
      <c r="FL281" s="158"/>
      <c r="FM281" s="158"/>
      <c r="FN281" s="158"/>
      <c r="FO281" s="158"/>
    </row>
    <row r="282" spans="166:171" x14ac:dyDescent="0.25">
      <c r="FJ282" s="158"/>
      <c r="FK282" s="158"/>
      <c r="FL282" s="158"/>
      <c r="FM282" s="158"/>
      <c r="FN282" s="158"/>
      <c r="FO282" s="158"/>
    </row>
    <row r="283" spans="166:171" x14ac:dyDescent="0.25">
      <c r="FJ283" s="158"/>
      <c r="FK283" s="158"/>
      <c r="FL283" s="158"/>
      <c r="FM283" s="158"/>
      <c r="FN283" s="158"/>
      <c r="FO283" s="158"/>
    </row>
    <row r="284" spans="166:171" x14ac:dyDescent="0.25">
      <c r="FJ284" s="158"/>
      <c r="FK284" s="158"/>
      <c r="FL284" s="158"/>
      <c r="FM284" s="158"/>
      <c r="FN284" s="158"/>
      <c r="FO284" s="158"/>
    </row>
    <row r="285" spans="166:171" x14ac:dyDescent="0.25">
      <c r="FJ285" s="158"/>
      <c r="FK285" s="158"/>
      <c r="FL285" s="158"/>
      <c r="FM285" s="158"/>
      <c r="FN285" s="158"/>
      <c r="FO285" s="158"/>
    </row>
    <row r="286" spans="166:171" x14ac:dyDescent="0.25">
      <c r="FJ286" s="158"/>
      <c r="FK286" s="158"/>
      <c r="FL286" s="158"/>
      <c r="FM286" s="158"/>
      <c r="FN286" s="158"/>
      <c r="FO286" s="158"/>
    </row>
    <row r="287" spans="166:171" x14ac:dyDescent="0.25">
      <c r="FJ287" s="158"/>
      <c r="FK287" s="158"/>
      <c r="FL287" s="158"/>
      <c r="FM287" s="158"/>
      <c r="FN287" s="158"/>
      <c r="FO287" s="158"/>
    </row>
    <row r="288" spans="166:171" x14ac:dyDescent="0.25">
      <c r="FJ288" s="158"/>
      <c r="FK288" s="158"/>
      <c r="FL288" s="158"/>
      <c r="FM288" s="158"/>
      <c r="FN288" s="158"/>
      <c r="FO288" s="158"/>
    </row>
    <row r="289" spans="166:171" x14ac:dyDescent="0.25">
      <c r="FJ289" s="158"/>
      <c r="FK289" s="158"/>
      <c r="FL289" s="158"/>
      <c r="FM289" s="158"/>
      <c r="FN289" s="158"/>
      <c r="FO289" s="158"/>
    </row>
    <row r="290" spans="166:171" x14ac:dyDescent="0.25">
      <c r="FJ290" s="158"/>
      <c r="FK290" s="158"/>
      <c r="FL290" s="158"/>
      <c r="FM290" s="158"/>
      <c r="FN290" s="158"/>
      <c r="FO290" s="158"/>
    </row>
    <row r="291" spans="166:171" x14ac:dyDescent="0.25">
      <c r="FJ291" s="158"/>
      <c r="FK291" s="158"/>
      <c r="FL291" s="158"/>
      <c r="FM291" s="158"/>
      <c r="FN291" s="158"/>
      <c r="FO291" s="158"/>
    </row>
    <row r="292" spans="166:171" x14ac:dyDescent="0.25">
      <c r="FJ292" s="158"/>
      <c r="FK292" s="158"/>
      <c r="FL292" s="158"/>
      <c r="FM292" s="158"/>
      <c r="FN292" s="158"/>
      <c r="FO292" s="158"/>
    </row>
    <row r="293" spans="166:171" x14ac:dyDescent="0.25">
      <c r="FJ293" s="158"/>
      <c r="FK293" s="158"/>
      <c r="FL293" s="158"/>
      <c r="FM293" s="158"/>
      <c r="FN293" s="158"/>
      <c r="FO293" s="158"/>
    </row>
    <row r="294" spans="166:171" x14ac:dyDescent="0.25">
      <c r="FJ294" s="158"/>
      <c r="FK294" s="158"/>
      <c r="FL294" s="158"/>
      <c r="FM294" s="158"/>
      <c r="FN294" s="158"/>
      <c r="FO294" s="158"/>
    </row>
    <row r="295" spans="166:171" x14ac:dyDescent="0.25">
      <c r="FJ295" s="158"/>
      <c r="FK295" s="158"/>
      <c r="FL295" s="158"/>
      <c r="FM295" s="158"/>
      <c r="FN295" s="158"/>
      <c r="FO295" s="158"/>
    </row>
    <row r="296" spans="166:171" x14ac:dyDescent="0.25">
      <c r="FJ296" s="158"/>
      <c r="FK296" s="158"/>
      <c r="FL296" s="158"/>
      <c r="FM296" s="158"/>
      <c r="FN296" s="158"/>
      <c r="FO296" s="158"/>
    </row>
    <row r="297" spans="166:171" x14ac:dyDescent="0.25">
      <c r="FJ297" s="158"/>
      <c r="FK297" s="158"/>
      <c r="FL297" s="158"/>
      <c r="FM297" s="158"/>
      <c r="FN297" s="158"/>
      <c r="FO297" s="158"/>
    </row>
    <row r="298" spans="166:171" x14ac:dyDescent="0.25">
      <c r="FJ298" s="158"/>
      <c r="FK298" s="158"/>
      <c r="FL298" s="158"/>
      <c r="FM298" s="158"/>
      <c r="FN298" s="158"/>
      <c r="FO298" s="158"/>
    </row>
    <row r="299" spans="166:171" x14ac:dyDescent="0.25">
      <c r="FJ299" s="158"/>
      <c r="FK299" s="158"/>
      <c r="FL299" s="158"/>
      <c r="FM299" s="158"/>
      <c r="FN299" s="158"/>
      <c r="FO299" s="158"/>
    </row>
    <row r="300" spans="166:171" x14ac:dyDescent="0.25">
      <c r="FJ300" s="158"/>
      <c r="FK300" s="158"/>
      <c r="FL300" s="158"/>
      <c r="FM300" s="158"/>
      <c r="FN300" s="158"/>
      <c r="FO300" s="158"/>
    </row>
    <row r="301" spans="166:171" x14ac:dyDescent="0.25">
      <c r="FJ301" s="158"/>
      <c r="FK301" s="158"/>
      <c r="FL301" s="158"/>
      <c r="FM301" s="158"/>
      <c r="FN301" s="158"/>
      <c r="FO301" s="158"/>
    </row>
    <row r="302" spans="166:171" x14ac:dyDescent="0.25">
      <c r="FJ302" s="158"/>
      <c r="FK302" s="158"/>
      <c r="FL302" s="158"/>
      <c r="FM302" s="158"/>
      <c r="FN302" s="158"/>
      <c r="FO302" s="158"/>
    </row>
    <row r="303" spans="166:171" x14ac:dyDescent="0.25">
      <c r="FJ303" s="158"/>
      <c r="FK303" s="158"/>
      <c r="FL303" s="158"/>
      <c r="FM303" s="158"/>
      <c r="FN303" s="158"/>
      <c r="FO303" s="158"/>
    </row>
    <row r="304" spans="166:171" x14ac:dyDescent="0.25">
      <c r="FJ304" s="158"/>
      <c r="FK304" s="158"/>
      <c r="FL304" s="158"/>
      <c r="FM304" s="158"/>
      <c r="FN304" s="158"/>
      <c r="FO304" s="158"/>
    </row>
    <row r="305" spans="166:171" x14ac:dyDescent="0.25">
      <c r="FJ305" s="158"/>
      <c r="FK305" s="158"/>
      <c r="FL305" s="158"/>
      <c r="FM305" s="158"/>
      <c r="FN305" s="158"/>
      <c r="FO305" s="158"/>
    </row>
    <row r="306" spans="166:171" x14ac:dyDescent="0.25">
      <c r="FJ306" s="158"/>
      <c r="FK306" s="158"/>
      <c r="FL306" s="158"/>
      <c r="FM306" s="158"/>
      <c r="FN306" s="158"/>
      <c r="FO306" s="158"/>
    </row>
    <row r="307" spans="166:171" x14ac:dyDescent="0.25">
      <c r="FJ307" s="158"/>
      <c r="FK307" s="158"/>
      <c r="FL307" s="158"/>
      <c r="FM307" s="158"/>
      <c r="FN307" s="158"/>
      <c r="FO307" s="158"/>
    </row>
    <row r="308" spans="166:171" x14ac:dyDescent="0.25">
      <c r="FJ308" s="158"/>
      <c r="FK308" s="158"/>
      <c r="FL308" s="158"/>
      <c r="FM308" s="158"/>
      <c r="FN308" s="158"/>
      <c r="FO308" s="158"/>
    </row>
    <row r="309" spans="166:171" x14ac:dyDescent="0.25">
      <c r="FJ309" s="158"/>
      <c r="FK309" s="158"/>
      <c r="FL309" s="158"/>
      <c r="FM309" s="158"/>
      <c r="FN309" s="158"/>
      <c r="FO309" s="158"/>
    </row>
    <row r="310" spans="166:171" x14ac:dyDescent="0.25">
      <c r="FJ310" s="158"/>
      <c r="FK310" s="158"/>
      <c r="FL310" s="158"/>
      <c r="FM310" s="158"/>
      <c r="FN310" s="158"/>
      <c r="FO310" s="158"/>
    </row>
    <row r="311" spans="166:171" x14ac:dyDescent="0.25">
      <c r="FJ311" s="158"/>
      <c r="FK311" s="158"/>
      <c r="FL311" s="158"/>
      <c r="FM311" s="158"/>
      <c r="FN311" s="158"/>
      <c r="FO311" s="158"/>
    </row>
    <row r="312" spans="166:171" x14ac:dyDescent="0.25">
      <c r="FJ312" s="158"/>
      <c r="FK312" s="158"/>
      <c r="FL312" s="158"/>
      <c r="FM312" s="158"/>
      <c r="FN312" s="158"/>
      <c r="FO312" s="158"/>
    </row>
    <row r="313" spans="166:171" x14ac:dyDescent="0.25">
      <c r="FJ313" s="158"/>
      <c r="FK313" s="158"/>
      <c r="FL313" s="158"/>
      <c r="FM313" s="158"/>
      <c r="FN313" s="158"/>
      <c r="FO313" s="158"/>
    </row>
    <row r="314" spans="166:171" x14ac:dyDescent="0.25">
      <c r="FJ314" s="158"/>
      <c r="FK314" s="158"/>
      <c r="FL314" s="158"/>
      <c r="FM314" s="158"/>
      <c r="FN314" s="158"/>
      <c r="FO314" s="158"/>
    </row>
    <row r="315" spans="166:171" x14ac:dyDescent="0.25">
      <c r="FJ315" s="158"/>
      <c r="FK315" s="158"/>
      <c r="FL315" s="158"/>
      <c r="FM315" s="158"/>
      <c r="FN315" s="158"/>
      <c r="FO315" s="158"/>
    </row>
    <row r="316" spans="166:171" x14ac:dyDescent="0.25">
      <c r="FJ316" s="158"/>
      <c r="FK316" s="158"/>
      <c r="FL316" s="158"/>
      <c r="FM316" s="158"/>
      <c r="FN316" s="158"/>
      <c r="FO316" s="158"/>
    </row>
    <row r="317" spans="166:171" x14ac:dyDescent="0.25">
      <c r="FJ317" s="158"/>
      <c r="FK317" s="158"/>
      <c r="FL317" s="158"/>
      <c r="FM317" s="158"/>
      <c r="FN317" s="158"/>
      <c r="FO317" s="158"/>
    </row>
    <row r="318" spans="166:171" x14ac:dyDescent="0.25">
      <c r="FJ318" s="158"/>
      <c r="FK318" s="158"/>
      <c r="FL318" s="158"/>
      <c r="FM318" s="158"/>
      <c r="FN318" s="158"/>
      <c r="FO318" s="158"/>
    </row>
    <row r="319" spans="166:171" x14ac:dyDescent="0.25">
      <c r="FJ319" s="158"/>
      <c r="FK319" s="158"/>
      <c r="FL319" s="158"/>
      <c r="FM319" s="158"/>
      <c r="FN319" s="158"/>
      <c r="FO319" s="158"/>
    </row>
    <row r="320" spans="166:171" x14ac:dyDescent="0.25">
      <c r="FJ320" s="158"/>
      <c r="FK320" s="158"/>
      <c r="FL320" s="158"/>
      <c r="FM320" s="158"/>
      <c r="FN320" s="158"/>
      <c r="FO320" s="158"/>
    </row>
    <row r="321" spans="166:171" x14ac:dyDescent="0.25">
      <c r="FJ321" s="158"/>
      <c r="FK321" s="158"/>
      <c r="FL321" s="158"/>
      <c r="FM321" s="158"/>
      <c r="FN321" s="158"/>
      <c r="FO321" s="158"/>
    </row>
    <row r="322" spans="166:171" x14ac:dyDescent="0.25">
      <c r="FJ322" s="158"/>
      <c r="FK322" s="158"/>
      <c r="FL322" s="158"/>
      <c r="FM322" s="158"/>
      <c r="FN322" s="158"/>
      <c r="FO322" s="158"/>
    </row>
    <row r="323" spans="166:171" x14ac:dyDescent="0.25">
      <c r="FJ323" s="158"/>
      <c r="FK323" s="158"/>
      <c r="FL323" s="158"/>
      <c r="FM323" s="158"/>
      <c r="FN323" s="158"/>
      <c r="FO323" s="158"/>
    </row>
    <row r="324" spans="166:171" x14ac:dyDescent="0.25">
      <c r="FJ324" s="158"/>
      <c r="FK324" s="158"/>
      <c r="FL324" s="158"/>
      <c r="FM324" s="158"/>
      <c r="FN324" s="158"/>
      <c r="FO324" s="158"/>
    </row>
    <row r="325" spans="166:171" x14ac:dyDescent="0.25">
      <c r="FJ325" s="158"/>
      <c r="FK325" s="158"/>
      <c r="FL325" s="158"/>
      <c r="FM325" s="158"/>
      <c r="FN325" s="158"/>
      <c r="FO325" s="158"/>
    </row>
    <row r="326" spans="166:171" x14ac:dyDescent="0.25">
      <c r="FJ326" s="158"/>
      <c r="FK326" s="158"/>
      <c r="FL326" s="158"/>
      <c r="FM326" s="158"/>
      <c r="FN326" s="158"/>
      <c r="FO326" s="158"/>
    </row>
    <row r="327" spans="166:171" x14ac:dyDescent="0.25">
      <c r="FJ327" s="158"/>
      <c r="FK327" s="158"/>
      <c r="FL327" s="158"/>
      <c r="FM327" s="158"/>
      <c r="FN327" s="158"/>
      <c r="FO327" s="158"/>
    </row>
    <row r="328" spans="166:171" x14ac:dyDescent="0.25">
      <c r="FJ328" s="158"/>
      <c r="FK328" s="158"/>
      <c r="FL328" s="158"/>
      <c r="FM328" s="158"/>
      <c r="FN328" s="158"/>
      <c r="FO328" s="158"/>
    </row>
    <row r="329" spans="166:171" x14ac:dyDescent="0.25">
      <c r="FJ329" s="158"/>
      <c r="FK329" s="158"/>
      <c r="FL329" s="158"/>
      <c r="FM329" s="158"/>
      <c r="FN329" s="158"/>
      <c r="FO329" s="158"/>
    </row>
    <row r="330" spans="166:171" x14ac:dyDescent="0.25">
      <c r="FJ330" s="158"/>
      <c r="FK330" s="158"/>
      <c r="FL330" s="158"/>
      <c r="FM330" s="158"/>
      <c r="FN330" s="158"/>
      <c r="FO330" s="158"/>
    </row>
    <row r="331" spans="166:171" x14ac:dyDescent="0.25">
      <c r="FJ331" s="158"/>
      <c r="FK331" s="158"/>
      <c r="FL331" s="158"/>
      <c r="FM331" s="158"/>
      <c r="FN331" s="158"/>
      <c r="FO331" s="158"/>
    </row>
    <row r="332" spans="166:171" x14ac:dyDescent="0.25">
      <c r="FJ332" s="158"/>
      <c r="FK332" s="158"/>
      <c r="FL332" s="158"/>
      <c r="FM332" s="158"/>
      <c r="FN332" s="158"/>
      <c r="FO332" s="158"/>
    </row>
    <row r="333" spans="166:171" x14ac:dyDescent="0.25">
      <c r="FJ333" s="158"/>
      <c r="FK333" s="158"/>
      <c r="FL333" s="158"/>
      <c r="FM333" s="158"/>
      <c r="FN333" s="158"/>
      <c r="FO333" s="158"/>
    </row>
    <row r="334" spans="166:171" x14ac:dyDescent="0.25">
      <c r="FJ334" s="158"/>
      <c r="FK334" s="158"/>
      <c r="FL334" s="158"/>
      <c r="FM334" s="158"/>
      <c r="FN334" s="158"/>
      <c r="FO334" s="158"/>
    </row>
    <row r="335" spans="166:171" x14ac:dyDescent="0.25">
      <c r="FJ335" s="158"/>
      <c r="FK335" s="158"/>
      <c r="FL335" s="158"/>
      <c r="FM335" s="158"/>
      <c r="FN335" s="158"/>
      <c r="FO335" s="158"/>
    </row>
    <row r="336" spans="166:171" x14ac:dyDescent="0.25">
      <c r="FJ336" s="158"/>
      <c r="FK336" s="158"/>
      <c r="FL336" s="158"/>
      <c r="FM336" s="158"/>
      <c r="FN336" s="158"/>
      <c r="FO336" s="158"/>
    </row>
    <row r="337" spans="166:171" x14ac:dyDescent="0.25">
      <c r="FJ337" s="158"/>
      <c r="FK337" s="158"/>
      <c r="FL337" s="158"/>
      <c r="FM337" s="158"/>
      <c r="FN337" s="158"/>
      <c r="FO337" s="158"/>
    </row>
    <row r="338" spans="166:171" x14ac:dyDescent="0.25">
      <c r="FJ338" s="158"/>
      <c r="FK338" s="158"/>
      <c r="FL338" s="158"/>
      <c r="FM338" s="158"/>
      <c r="FN338" s="158"/>
      <c r="FO338" s="158"/>
    </row>
    <row r="339" spans="166:171" x14ac:dyDescent="0.25">
      <c r="FJ339" s="158"/>
      <c r="FK339" s="158"/>
      <c r="FL339" s="158"/>
      <c r="FM339" s="158"/>
      <c r="FN339" s="158"/>
      <c r="FO339" s="158"/>
    </row>
    <row r="340" spans="166:171" x14ac:dyDescent="0.25">
      <c r="FJ340" s="158"/>
      <c r="FK340" s="158"/>
      <c r="FL340" s="158"/>
      <c r="FM340" s="158"/>
      <c r="FN340" s="158"/>
      <c r="FO340" s="158"/>
    </row>
    <row r="341" spans="166:171" x14ac:dyDescent="0.25">
      <c r="FJ341" s="158"/>
      <c r="FK341" s="158"/>
      <c r="FL341" s="158"/>
      <c r="FM341" s="158"/>
      <c r="FN341" s="158"/>
      <c r="FO341" s="158"/>
    </row>
    <row r="342" spans="166:171" x14ac:dyDescent="0.25">
      <c r="FJ342" s="158"/>
      <c r="FK342" s="158"/>
      <c r="FL342" s="158"/>
      <c r="FM342" s="158"/>
      <c r="FN342" s="158"/>
      <c r="FO342" s="158"/>
    </row>
    <row r="343" spans="166:171" x14ac:dyDescent="0.25">
      <c r="FJ343" s="158"/>
      <c r="FK343" s="158"/>
      <c r="FL343" s="158"/>
      <c r="FM343" s="158"/>
      <c r="FN343" s="158"/>
      <c r="FO343" s="158"/>
    </row>
    <row r="344" spans="166:171" x14ac:dyDescent="0.25">
      <c r="FJ344" s="158"/>
      <c r="FK344" s="158"/>
      <c r="FL344" s="158"/>
      <c r="FM344" s="158"/>
      <c r="FN344" s="158"/>
      <c r="FO344" s="158"/>
    </row>
    <row r="345" spans="166:171" x14ac:dyDescent="0.25">
      <c r="FJ345" s="158"/>
      <c r="FK345" s="158"/>
      <c r="FL345" s="158"/>
      <c r="FM345" s="158"/>
      <c r="FN345" s="158"/>
      <c r="FO345" s="158"/>
    </row>
    <row r="346" spans="166:171" x14ac:dyDescent="0.25">
      <c r="FJ346" s="158"/>
      <c r="FK346" s="158"/>
      <c r="FL346" s="158"/>
      <c r="FM346" s="158"/>
      <c r="FN346" s="158"/>
      <c r="FO346" s="158"/>
    </row>
    <row r="347" spans="166:171" x14ac:dyDescent="0.25">
      <c r="FJ347" s="158"/>
      <c r="FK347" s="158"/>
      <c r="FL347" s="158"/>
      <c r="FM347" s="158"/>
      <c r="FN347" s="158"/>
      <c r="FO347" s="158"/>
    </row>
    <row r="348" spans="166:171" x14ac:dyDescent="0.25">
      <c r="FJ348" s="158"/>
      <c r="FK348" s="158"/>
      <c r="FL348" s="158"/>
      <c r="FM348" s="158"/>
      <c r="FN348" s="158"/>
      <c r="FO348" s="158"/>
    </row>
    <row r="349" spans="166:171" x14ac:dyDescent="0.25">
      <c r="FJ349" s="158"/>
      <c r="FK349" s="158"/>
      <c r="FL349" s="158"/>
      <c r="FM349" s="158"/>
      <c r="FN349" s="158"/>
      <c r="FO349" s="158"/>
    </row>
    <row r="350" spans="166:171" x14ac:dyDescent="0.25">
      <c r="FJ350" s="158"/>
      <c r="FK350" s="158"/>
      <c r="FL350" s="158"/>
      <c r="FM350" s="158"/>
      <c r="FN350" s="158"/>
      <c r="FO350" s="158"/>
    </row>
    <row r="351" spans="166:171" x14ac:dyDescent="0.25">
      <c r="FJ351" s="158"/>
      <c r="FK351" s="158"/>
      <c r="FL351" s="158"/>
      <c r="FM351" s="158"/>
      <c r="FN351" s="158"/>
      <c r="FO351" s="158"/>
    </row>
    <row r="352" spans="166:171" x14ac:dyDescent="0.25">
      <c r="FJ352" s="158"/>
      <c r="FK352" s="158"/>
      <c r="FL352" s="158"/>
      <c r="FM352" s="158"/>
      <c r="FN352" s="158"/>
      <c r="FO352" s="158"/>
    </row>
    <row r="353" spans="166:171" x14ac:dyDescent="0.25">
      <c r="FJ353" s="158"/>
      <c r="FK353" s="158"/>
      <c r="FL353" s="158"/>
      <c r="FM353" s="158"/>
      <c r="FN353" s="158"/>
      <c r="FO353" s="158"/>
    </row>
    <row r="354" spans="166:171" x14ac:dyDescent="0.25">
      <c r="FJ354" s="158"/>
      <c r="FK354" s="158"/>
      <c r="FL354" s="158"/>
      <c r="FM354" s="158"/>
      <c r="FN354" s="158"/>
      <c r="FO354" s="158"/>
    </row>
    <row r="355" spans="166:171" x14ac:dyDescent="0.25">
      <c r="FJ355" s="158"/>
      <c r="FK355" s="158"/>
      <c r="FL355" s="158"/>
      <c r="FM355" s="158"/>
      <c r="FN355" s="158"/>
      <c r="FO355" s="158"/>
    </row>
    <row r="356" spans="166:171" x14ac:dyDescent="0.25">
      <c r="FJ356" s="158"/>
      <c r="FK356" s="158"/>
      <c r="FL356" s="158"/>
      <c r="FM356" s="158"/>
      <c r="FN356" s="158"/>
      <c r="FO356" s="158"/>
    </row>
    <row r="357" spans="166:171" x14ac:dyDescent="0.25">
      <c r="FJ357" s="158"/>
      <c r="FK357" s="158"/>
      <c r="FL357" s="158"/>
      <c r="FM357" s="158"/>
      <c r="FN357" s="158"/>
      <c r="FO357" s="158"/>
    </row>
    <row r="358" spans="166:171" x14ac:dyDescent="0.25">
      <c r="FJ358" s="158"/>
      <c r="FK358" s="158"/>
      <c r="FL358" s="158"/>
      <c r="FM358" s="158"/>
      <c r="FN358" s="158"/>
      <c r="FO358" s="158"/>
    </row>
    <row r="359" spans="166:171" x14ac:dyDescent="0.25">
      <c r="FJ359" s="158"/>
      <c r="FK359" s="158"/>
      <c r="FL359" s="158"/>
      <c r="FM359" s="158"/>
      <c r="FN359" s="158"/>
      <c r="FO359" s="158"/>
    </row>
    <row r="360" spans="166:171" x14ac:dyDescent="0.25">
      <c r="FJ360" s="158"/>
      <c r="FK360" s="158"/>
      <c r="FL360" s="158"/>
      <c r="FM360" s="158"/>
      <c r="FN360" s="158"/>
      <c r="FO360" s="158"/>
    </row>
    <row r="361" spans="166:171" x14ac:dyDescent="0.25">
      <c r="FJ361" s="158"/>
      <c r="FK361" s="158"/>
      <c r="FL361" s="158"/>
      <c r="FM361" s="158"/>
      <c r="FN361" s="158"/>
      <c r="FO361" s="158"/>
    </row>
    <row r="362" spans="166:171" x14ac:dyDescent="0.25">
      <c r="FJ362" s="158"/>
      <c r="FK362" s="158"/>
      <c r="FL362" s="158"/>
      <c r="FM362" s="158"/>
      <c r="FN362" s="158"/>
      <c r="FO362" s="158"/>
    </row>
    <row r="363" spans="166:171" x14ac:dyDescent="0.25">
      <c r="FJ363" s="158"/>
      <c r="FK363" s="158"/>
      <c r="FL363" s="158"/>
      <c r="FM363" s="158"/>
      <c r="FN363" s="158"/>
      <c r="FO363" s="158"/>
    </row>
    <row r="364" spans="166:171" x14ac:dyDescent="0.25">
      <c r="FJ364" s="158"/>
      <c r="FK364" s="158"/>
      <c r="FL364" s="158"/>
      <c r="FM364" s="158"/>
      <c r="FN364" s="158"/>
      <c r="FO364" s="158"/>
    </row>
    <row r="365" spans="166:171" x14ac:dyDescent="0.25">
      <c r="FJ365" s="158"/>
      <c r="FK365" s="158"/>
      <c r="FL365" s="158"/>
      <c r="FM365" s="158"/>
      <c r="FN365" s="158"/>
      <c r="FO365" s="158"/>
    </row>
    <row r="366" spans="166:171" x14ac:dyDescent="0.25">
      <c r="FJ366" s="158"/>
      <c r="FK366" s="158"/>
      <c r="FL366" s="158"/>
      <c r="FM366" s="158"/>
      <c r="FN366" s="158"/>
      <c r="FO366" s="158"/>
    </row>
    <row r="367" spans="166:171" x14ac:dyDescent="0.25">
      <c r="FJ367" s="158"/>
      <c r="FK367" s="158"/>
      <c r="FL367" s="158"/>
      <c r="FM367" s="158"/>
      <c r="FN367" s="158"/>
      <c r="FO367" s="158"/>
    </row>
    <row r="368" spans="166:171" x14ac:dyDescent="0.25">
      <c r="FJ368" s="158"/>
      <c r="FK368" s="158"/>
      <c r="FL368" s="158"/>
      <c r="FM368" s="158"/>
      <c r="FN368" s="158"/>
      <c r="FO368" s="158"/>
    </row>
    <row r="369" spans="166:171" x14ac:dyDescent="0.25">
      <c r="FJ369" s="158"/>
      <c r="FK369" s="158"/>
      <c r="FL369" s="158"/>
      <c r="FM369" s="158"/>
      <c r="FN369" s="158"/>
      <c r="FO369" s="158"/>
    </row>
    <row r="370" spans="166:171" x14ac:dyDescent="0.25">
      <c r="FJ370" s="158"/>
      <c r="FK370" s="158"/>
      <c r="FL370" s="158"/>
      <c r="FM370" s="158"/>
      <c r="FN370" s="158"/>
      <c r="FO370" s="158"/>
    </row>
    <row r="371" spans="166:171" x14ac:dyDescent="0.25">
      <c r="FJ371" s="158"/>
      <c r="FK371" s="158"/>
      <c r="FL371" s="158"/>
      <c r="FM371" s="158"/>
      <c r="FN371" s="158"/>
      <c r="FO371" s="158"/>
    </row>
    <row r="372" spans="166:171" x14ac:dyDescent="0.25">
      <c r="FJ372" s="158"/>
      <c r="FK372" s="158"/>
      <c r="FL372" s="158"/>
      <c r="FM372" s="158"/>
      <c r="FN372" s="158"/>
      <c r="FO372" s="158"/>
    </row>
    <row r="373" spans="166:171" x14ac:dyDescent="0.25">
      <c r="FJ373" s="158"/>
      <c r="FK373" s="158"/>
      <c r="FL373" s="158"/>
      <c r="FM373" s="158"/>
      <c r="FN373" s="158"/>
      <c r="FO373" s="158"/>
    </row>
    <row r="374" spans="166:171" x14ac:dyDescent="0.25">
      <c r="FJ374" s="158"/>
      <c r="FK374" s="158"/>
      <c r="FL374" s="158"/>
      <c r="FM374" s="158"/>
      <c r="FN374" s="158"/>
      <c r="FO374" s="158"/>
    </row>
    <row r="375" spans="166:171" x14ac:dyDescent="0.25">
      <c r="FJ375" s="158"/>
      <c r="FK375" s="158"/>
      <c r="FL375" s="158"/>
      <c r="FM375" s="158"/>
      <c r="FN375" s="158"/>
      <c r="FO375" s="158"/>
    </row>
    <row r="376" spans="166:171" x14ac:dyDescent="0.25">
      <c r="FJ376" s="158"/>
      <c r="FK376" s="158"/>
      <c r="FL376" s="158"/>
      <c r="FM376" s="158"/>
      <c r="FN376" s="158"/>
      <c r="FO376" s="158"/>
    </row>
    <row r="377" spans="166:171" x14ac:dyDescent="0.25">
      <c r="FJ377" s="158"/>
      <c r="FK377" s="158"/>
      <c r="FL377" s="158"/>
      <c r="FM377" s="158"/>
      <c r="FN377" s="158"/>
      <c r="FO377" s="158"/>
    </row>
    <row r="378" spans="166:171" x14ac:dyDescent="0.25">
      <c r="FJ378" s="158"/>
      <c r="FK378" s="158"/>
      <c r="FL378" s="158"/>
      <c r="FM378" s="158"/>
      <c r="FN378" s="158"/>
      <c r="FO378" s="158"/>
    </row>
    <row r="379" spans="166:171" x14ac:dyDescent="0.25">
      <c r="FJ379" s="158"/>
      <c r="FK379" s="158"/>
      <c r="FL379" s="158"/>
      <c r="FM379" s="158"/>
      <c r="FN379" s="158"/>
      <c r="FO379" s="158"/>
    </row>
    <row r="380" spans="166:171" x14ac:dyDescent="0.25">
      <c r="FJ380" s="158"/>
      <c r="FK380" s="158"/>
      <c r="FL380" s="158"/>
      <c r="FM380" s="158"/>
      <c r="FN380" s="158"/>
      <c r="FO380" s="158"/>
    </row>
    <row r="381" spans="166:171" x14ac:dyDescent="0.25">
      <c r="FJ381" s="158"/>
      <c r="FK381" s="158"/>
      <c r="FL381" s="158"/>
      <c r="FM381" s="158"/>
      <c r="FN381" s="158"/>
      <c r="FO381" s="158"/>
    </row>
    <row r="382" spans="166:171" x14ac:dyDescent="0.25">
      <c r="FJ382" s="158"/>
      <c r="FK382" s="158"/>
      <c r="FL382" s="158"/>
      <c r="FM382" s="158"/>
      <c r="FN382" s="158"/>
      <c r="FO382" s="158"/>
    </row>
    <row r="383" spans="166:171" x14ac:dyDescent="0.25">
      <c r="FJ383" s="158"/>
      <c r="FK383" s="158"/>
      <c r="FL383" s="158"/>
      <c r="FM383" s="158"/>
      <c r="FN383" s="158"/>
      <c r="FO383" s="158"/>
    </row>
    <row r="384" spans="166:171" x14ac:dyDescent="0.25">
      <c r="FJ384" s="158"/>
      <c r="FK384" s="158"/>
      <c r="FL384" s="158"/>
      <c r="FM384" s="158"/>
      <c r="FN384" s="158"/>
      <c r="FO384" s="158"/>
    </row>
    <row r="385" spans="166:171" x14ac:dyDescent="0.25">
      <c r="FJ385" s="158"/>
      <c r="FK385" s="158"/>
      <c r="FL385" s="158"/>
      <c r="FM385" s="158"/>
      <c r="FN385" s="158"/>
      <c r="FO385" s="158"/>
    </row>
    <row r="386" spans="166:171" x14ac:dyDescent="0.25">
      <c r="FJ386" s="158"/>
      <c r="FK386" s="158"/>
      <c r="FL386" s="158"/>
      <c r="FM386" s="158"/>
      <c r="FN386" s="158"/>
      <c r="FO386" s="158"/>
    </row>
    <row r="387" spans="166:171" x14ac:dyDescent="0.25">
      <c r="FJ387" s="158"/>
      <c r="FK387" s="158"/>
      <c r="FL387" s="158"/>
      <c r="FM387" s="158"/>
      <c r="FN387" s="158"/>
      <c r="FO387" s="158"/>
    </row>
    <row r="388" spans="166:171" x14ac:dyDescent="0.25">
      <c r="FJ388" s="158"/>
      <c r="FK388" s="158"/>
      <c r="FL388" s="158"/>
      <c r="FM388" s="158"/>
      <c r="FN388" s="158"/>
      <c r="FO388" s="158"/>
    </row>
    <row r="389" spans="166:171" x14ac:dyDescent="0.25">
      <c r="FJ389" s="158"/>
      <c r="FK389" s="158"/>
      <c r="FL389" s="158"/>
      <c r="FM389" s="158"/>
      <c r="FN389" s="158"/>
      <c r="FO389" s="158"/>
    </row>
    <row r="390" spans="166:171" x14ac:dyDescent="0.25">
      <c r="FJ390" s="158"/>
      <c r="FK390" s="158"/>
      <c r="FL390" s="158"/>
      <c r="FM390" s="158"/>
      <c r="FN390" s="158"/>
      <c r="FO390" s="158"/>
    </row>
    <row r="391" spans="166:171" x14ac:dyDescent="0.25">
      <c r="FJ391" s="158"/>
      <c r="FK391" s="158"/>
      <c r="FL391" s="158"/>
      <c r="FM391" s="158"/>
      <c r="FN391" s="158"/>
      <c r="FO391" s="158"/>
    </row>
    <row r="392" spans="166:171" x14ac:dyDescent="0.25">
      <c r="FJ392" s="158"/>
      <c r="FK392" s="158"/>
      <c r="FL392" s="158"/>
      <c r="FM392" s="158"/>
      <c r="FN392" s="158"/>
      <c r="FO392" s="158"/>
    </row>
    <row r="393" spans="166:171" x14ac:dyDescent="0.25">
      <c r="FJ393" s="158"/>
      <c r="FK393" s="158"/>
      <c r="FL393" s="158"/>
      <c r="FM393" s="158"/>
      <c r="FN393" s="158"/>
      <c r="FO393" s="158"/>
    </row>
    <row r="394" spans="166:171" x14ac:dyDescent="0.25">
      <c r="FJ394" s="158"/>
      <c r="FK394" s="158"/>
      <c r="FL394" s="158"/>
      <c r="FM394" s="158"/>
      <c r="FN394" s="158"/>
      <c r="FO394" s="158"/>
    </row>
    <row r="395" spans="166:171" x14ac:dyDescent="0.25">
      <c r="FJ395" s="158"/>
      <c r="FK395" s="158"/>
      <c r="FL395" s="158"/>
      <c r="FM395" s="158"/>
      <c r="FN395" s="158"/>
      <c r="FO395" s="158"/>
    </row>
    <row r="396" spans="166:171" x14ac:dyDescent="0.25">
      <c r="FJ396" s="158"/>
      <c r="FK396" s="158"/>
      <c r="FL396" s="158"/>
      <c r="FM396" s="158"/>
      <c r="FN396" s="158"/>
      <c r="FO396" s="158"/>
    </row>
    <row r="397" spans="166:171" x14ac:dyDescent="0.25">
      <c r="FJ397" s="158"/>
      <c r="FK397" s="158"/>
      <c r="FL397" s="158"/>
      <c r="FM397" s="158"/>
      <c r="FN397" s="158"/>
      <c r="FO397" s="158"/>
    </row>
    <row r="398" spans="166:171" x14ac:dyDescent="0.25">
      <c r="FJ398" s="158"/>
      <c r="FK398" s="158"/>
      <c r="FL398" s="158"/>
      <c r="FM398" s="158"/>
      <c r="FN398" s="158"/>
      <c r="FO398" s="158"/>
    </row>
    <row r="399" spans="166:171" x14ac:dyDescent="0.25">
      <c r="FJ399" s="158"/>
      <c r="FK399" s="158"/>
      <c r="FL399" s="158"/>
      <c r="FM399" s="158"/>
      <c r="FN399" s="158"/>
      <c r="FO399" s="158"/>
    </row>
    <row r="400" spans="166:171" x14ac:dyDescent="0.25">
      <c r="FJ400" s="158"/>
      <c r="FK400" s="158"/>
      <c r="FL400" s="158"/>
      <c r="FM400" s="158"/>
      <c r="FN400" s="158"/>
      <c r="FO400" s="158"/>
    </row>
    <row r="401" spans="166:171" x14ac:dyDescent="0.25">
      <c r="FJ401" s="158"/>
      <c r="FK401" s="158"/>
      <c r="FL401" s="158"/>
      <c r="FM401" s="158"/>
      <c r="FN401" s="158"/>
      <c r="FO401" s="158"/>
    </row>
    <row r="402" spans="166:171" x14ac:dyDescent="0.25">
      <c r="FJ402" s="158"/>
      <c r="FK402" s="158"/>
      <c r="FL402" s="158"/>
      <c r="FM402" s="158"/>
      <c r="FN402" s="158"/>
      <c r="FO402" s="158"/>
    </row>
    <row r="403" spans="166:171" x14ac:dyDescent="0.25">
      <c r="FJ403" s="158"/>
      <c r="FK403" s="158"/>
      <c r="FL403" s="158"/>
      <c r="FM403" s="158"/>
      <c r="FN403" s="158"/>
      <c r="FO403" s="158"/>
    </row>
    <row r="404" spans="166:171" x14ac:dyDescent="0.25">
      <c r="FJ404" s="158"/>
      <c r="FK404" s="158"/>
      <c r="FL404" s="158"/>
      <c r="FM404" s="158"/>
      <c r="FN404" s="158"/>
      <c r="FO404" s="158"/>
    </row>
    <row r="405" spans="166:171" x14ac:dyDescent="0.25">
      <c r="FJ405" s="158"/>
      <c r="FK405" s="158"/>
      <c r="FL405" s="158"/>
      <c r="FM405" s="158"/>
      <c r="FN405" s="158"/>
      <c r="FO405" s="158"/>
    </row>
    <row r="406" spans="166:171" x14ac:dyDescent="0.25">
      <c r="FJ406" s="158"/>
      <c r="FK406" s="158"/>
      <c r="FL406" s="158"/>
      <c r="FM406" s="158"/>
      <c r="FN406" s="158"/>
      <c r="FO406" s="158"/>
    </row>
    <row r="407" spans="166:171" x14ac:dyDescent="0.25">
      <c r="FJ407" s="158"/>
      <c r="FK407" s="158"/>
      <c r="FL407" s="158"/>
      <c r="FM407" s="158"/>
      <c r="FN407" s="158"/>
      <c r="FO407" s="158"/>
    </row>
    <row r="408" spans="166:171" x14ac:dyDescent="0.25">
      <c r="FJ408" s="158"/>
      <c r="FK408" s="158"/>
      <c r="FL408" s="158"/>
      <c r="FM408" s="158"/>
      <c r="FN408" s="158"/>
      <c r="FO408" s="158"/>
    </row>
    <row r="409" spans="166:171" x14ac:dyDescent="0.25">
      <c r="FJ409" s="158"/>
      <c r="FK409" s="158"/>
      <c r="FL409" s="158"/>
      <c r="FM409" s="158"/>
      <c r="FN409" s="158"/>
      <c r="FO409" s="158"/>
    </row>
    <row r="410" spans="166:171" x14ac:dyDescent="0.25">
      <c r="FJ410" s="158"/>
      <c r="FK410" s="158"/>
      <c r="FL410" s="158"/>
      <c r="FM410" s="158"/>
      <c r="FN410" s="158"/>
      <c r="FO410" s="158"/>
    </row>
    <row r="411" spans="166:171" x14ac:dyDescent="0.25">
      <c r="FJ411" s="158"/>
      <c r="FK411" s="158"/>
      <c r="FL411" s="158"/>
      <c r="FM411" s="158"/>
      <c r="FN411" s="158"/>
      <c r="FO411" s="158"/>
    </row>
    <row r="412" spans="166:171" x14ac:dyDescent="0.25">
      <c r="FJ412" s="158"/>
      <c r="FK412" s="158"/>
      <c r="FL412" s="158"/>
      <c r="FM412" s="158"/>
      <c r="FN412" s="158"/>
      <c r="FO412" s="158"/>
    </row>
    <row r="413" spans="166:171" x14ac:dyDescent="0.25">
      <c r="FJ413" s="158"/>
      <c r="FK413" s="158"/>
      <c r="FL413" s="158"/>
      <c r="FM413" s="158"/>
      <c r="FN413" s="158"/>
      <c r="FO413" s="158"/>
    </row>
    <row r="414" spans="166:171" x14ac:dyDescent="0.25">
      <c r="FJ414" s="158"/>
      <c r="FK414" s="158"/>
      <c r="FL414" s="158"/>
      <c r="FM414" s="158"/>
      <c r="FN414" s="158"/>
      <c r="FO414" s="158"/>
    </row>
    <row r="415" spans="166:171" x14ac:dyDescent="0.25">
      <c r="FJ415" s="158"/>
      <c r="FK415" s="158"/>
      <c r="FL415" s="158"/>
      <c r="FM415" s="158"/>
      <c r="FN415" s="158"/>
      <c r="FO415" s="158"/>
    </row>
    <row r="416" spans="166:171" x14ac:dyDescent="0.25">
      <c r="FJ416" s="158"/>
      <c r="FK416" s="158"/>
      <c r="FL416" s="158"/>
      <c r="FM416" s="158"/>
      <c r="FN416" s="158"/>
      <c r="FO416" s="158"/>
    </row>
    <row r="417" spans="166:171" x14ac:dyDescent="0.25">
      <c r="FJ417" s="158"/>
      <c r="FK417" s="158"/>
      <c r="FL417" s="158"/>
      <c r="FM417" s="158"/>
      <c r="FN417" s="158"/>
      <c r="FO417" s="158"/>
    </row>
    <row r="418" spans="166:171" x14ac:dyDescent="0.25">
      <c r="FJ418" s="158"/>
      <c r="FK418" s="158"/>
      <c r="FL418" s="158"/>
      <c r="FM418" s="158"/>
      <c r="FN418" s="158"/>
      <c r="FO418" s="158"/>
    </row>
    <row r="419" spans="166:171" x14ac:dyDescent="0.25">
      <c r="FJ419" s="158"/>
      <c r="FK419" s="158"/>
      <c r="FL419" s="158"/>
      <c r="FM419" s="158"/>
      <c r="FN419" s="158"/>
      <c r="FO419" s="158"/>
    </row>
    <row r="420" spans="166:171" x14ac:dyDescent="0.25">
      <c r="FJ420" s="158"/>
      <c r="FK420" s="158"/>
      <c r="FL420" s="158"/>
      <c r="FM420" s="158"/>
      <c r="FN420" s="158"/>
      <c r="FO420" s="158"/>
    </row>
    <row r="421" spans="166:171" x14ac:dyDescent="0.25">
      <c r="FJ421" s="158"/>
      <c r="FK421" s="158"/>
      <c r="FL421" s="158"/>
      <c r="FM421" s="158"/>
      <c r="FN421" s="158"/>
      <c r="FO421" s="158"/>
    </row>
    <row r="422" spans="166:171" x14ac:dyDescent="0.25">
      <c r="FJ422" s="158"/>
      <c r="FK422" s="158"/>
      <c r="FL422" s="158"/>
      <c r="FM422" s="158"/>
      <c r="FN422" s="158"/>
      <c r="FO422" s="158"/>
    </row>
    <row r="423" spans="166:171" x14ac:dyDescent="0.25">
      <c r="FJ423" s="158"/>
      <c r="FK423" s="158"/>
      <c r="FL423" s="158"/>
      <c r="FM423" s="158"/>
      <c r="FN423" s="158"/>
      <c r="FO423" s="158"/>
    </row>
    <row r="424" spans="166:171" x14ac:dyDescent="0.25">
      <c r="FJ424" s="158"/>
      <c r="FK424" s="158"/>
      <c r="FL424" s="158"/>
      <c r="FM424" s="158"/>
      <c r="FN424" s="158"/>
      <c r="FO424" s="158"/>
    </row>
    <row r="425" spans="166:171" x14ac:dyDescent="0.25">
      <c r="FJ425" s="158"/>
      <c r="FK425" s="158"/>
      <c r="FL425" s="158"/>
      <c r="FM425" s="158"/>
      <c r="FN425" s="158"/>
      <c r="FO425" s="158"/>
    </row>
    <row r="426" spans="166:171" x14ac:dyDescent="0.25">
      <c r="FJ426" s="158"/>
      <c r="FK426" s="158"/>
      <c r="FL426" s="158"/>
      <c r="FM426" s="158"/>
      <c r="FN426" s="158"/>
      <c r="FO426" s="158"/>
    </row>
    <row r="427" spans="166:171" x14ac:dyDescent="0.25">
      <c r="FJ427" s="158"/>
      <c r="FK427" s="158"/>
      <c r="FL427" s="158"/>
      <c r="FM427" s="158"/>
      <c r="FN427" s="158"/>
      <c r="FO427" s="158"/>
    </row>
    <row r="428" spans="166:171" x14ac:dyDescent="0.25">
      <c r="FJ428" s="158"/>
      <c r="FK428" s="158"/>
      <c r="FL428" s="158"/>
      <c r="FM428" s="158"/>
      <c r="FN428" s="158"/>
      <c r="FO428" s="158"/>
    </row>
    <row r="429" spans="166:171" x14ac:dyDescent="0.25">
      <c r="FJ429" s="158"/>
      <c r="FK429" s="158"/>
      <c r="FL429" s="158"/>
      <c r="FM429" s="158"/>
      <c r="FN429" s="158"/>
      <c r="FO429" s="158"/>
    </row>
    <row r="430" spans="166:171" x14ac:dyDescent="0.25">
      <c r="FJ430" s="158"/>
      <c r="FK430" s="158"/>
      <c r="FL430" s="158"/>
      <c r="FM430" s="158"/>
      <c r="FN430" s="158"/>
      <c r="FO430" s="158"/>
    </row>
    <row r="431" spans="166:171" x14ac:dyDescent="0.25">
      <c r="FJ431" s="158"/>
      <c r="FK431" s="158"/>
      <c r="FL431" s="158"/>
      <c r="FM431" s="158"/>
      <c r="FN431" s="158"/>
      <c r="FO431" s="158"/>
    </row>
    <row r="432" spans="166:171" x14ac:dyDescent="0.25">
      <c r="FJ432" s="158"/>
      <c r="FK432" s="158"/>
      <c r="FL432" s="158"/>
      <c r="FM432" s="158"/>
      <c r="FN432" s="158"/>
      <c r="FO432" s="158"/>
    </row>
    <row r="433" spans="166:171" x14ac:dyDescent="0.25">
      <c r="FJ433" s="158"/>
      <c r="FK433" s="158"/>
      <c r="FL433" s="158"/>
      <c r="FM433" s="158"/>
      <c r="FN433" s="158"/>
      <c r="FO433" s="158"/>
    </row>
    <row r="434" spans="166:171" x14ac:dyDescent="0.25">
      <c r="FJ434" s="158"/>
      <c r="FK434" s="158"/>
      <c r="FL434" s="158"/>
      <c r="FM434" s="158"/>
      <c r="FN434" s="158"/>
      <c r="FO434" s="158"/>
    </row>
    <row r="435" spans="166:171" x14ac:dyDescent="0.25">
      <c r="FJ435" s="158"/>
      <c r="FK435" s="158"/>
      <c r="FL435" s="158"/>
      <c r="FM435" s="158"/>
      <c r="FN435" s="158"/>
      <c r="FO435" s="158"/>
    </row>
    <row r="436" spans="166:171" x14ac:dyDescent="0.25">
      <c r="FJ436" s="158"/>
      <c r="FK436" s="158"/>
      <c r="FL436" s="158"/>
      <c r="FM436" s="158"/>
      <c r="FN436" s="158"/>
      <c r="FO436" s="158"/>
    </row>
    <row r="437" spans="166:171" x14ac:dyDescent="0.25">
      <c r="FJ437" s="158"/>
      <c r="FK437" s="158"/>
      <c r="FL437" s="158"/>
      <c r="FM437" s="158"/>
      <c r="FN437" s="158"/>
      <c r="FO437" s="158"/>
    </row>
    <row r="438" spans="166:171" x14ac:dyDescent="0.25">
      <c r="FJ438" s="158"/>
      <c r="FK438" s="158"/>
      <c r="FL438" s="158"/>
      <c r="FM438" s="158"/>
      <c r="FN438" s="158"/>
      <c r="FO438" s="158"/>
    </row>
    <row r="439" spans="166:171" x14ac:dyDescent="0.25">
      <c r="FJ439" s="158"/>
      <c r="FK439" s="158"/>
      <c r="FL439" s="158"/>
      <c r="FM439" s="158"/>
      <c r="FN439" s="158"/>
      <c r="FO439" s="158"/>
    </row>
    <row r="440" spans="166:171" x14ac:dyDescent="0.25">
      <c r="FJ440" s="158"/>
      <c r="FK440" s="158"/>
      <c r="FL440" s="158"/>
      <c r="FM440" s="158"/>
      <c r="FN440" s="158"/>
      <c r="FO440" s="158"/>
    </row>
    <row r="441" spans="166:171" x14ac:dyDescent="0.25">
      <c r="FJ441" s="158"/>
      <c r="FK441" s="158"/>
      <c r="FL441" s="158"/>
      <c r="FM441" s="158"/>
      <c r="FN441" s="158"/>
      <c r="FO441" s="158"/>
    </row>
    <row r="442" spans="166:171" x14ac:dyDescent="0.25">
      <c r="FJ442" s="158"/>
      <c r="FK442" s="158"/>
      <c r="FL442" s="158"/>
      <c r="FM442" s="158"/>
      <c r="FN442" s="158"/>
      <c r="FO442" s="158"/>
    </row>
    <row r="443" spans="166:171" x14ac:dyDescent="0.25">
      <c r="FJ443" s="158"/>
      <c r="FK443" s="158"/>
      <c r="FL443" s="158"/>
      <c r="FM443" s="158"/>
      <c r="FN443" s="158"/>
      <c r="FO443" s="158"/>
    </row>
    <row r="444" spans="166:171" x14ac:dyDescent="0.25">
      <c r="FJ444" s="158"/>
      <c r="FK444" s="158"/>
      <c r="FL444" s="158"/>
      <c r="FM444" s="158"/>
      <c r="FN444" s="158"/>
      <c r="FO444" s="158"/>
    </row>
    <row r="445" spans="166:171" x14ac:dyDescent="0.25">
      <c r="FJ445" s="158"/>
      <c r="FK445" s="158"/>
      <c r="FL445" s="158"/>
      <c r="FM445" s="158"/>
      <c r="FN445" s="158"/>
      <c r="FO445" s="158"/>
    </row>
    <row r="446" spans="166:171" x14ac:dyDescent="0.25">
      <c r="FJ446" s="158"/>
      <c r="FK446" s="158"/>
      <c r="FL446" s="158"/>
      <c r="FM446" s="158"/>
      <c r="FN446" s="158"/>
      <c r="FO446" s="158"/>
    </row>
    <row r="447" spans="166:171" x14ac:dyDescent="0.25">
      <c r="FJ447" s="158"/>
      <c r="FK447" s="158"/>
      <c r="FL447" s="158"/>
      <c r="FM447" s="158"/>
      <c r="FN447" s="158"/>
      <c r="FO447" s="158"/>
    </row>
    <row r="448" spans="166:171" x14ac:dyDescent="0.25">
      <c r="FJ448" s="158"/>
      <c r="FK448" s="158"/>
      <c r="FL448" s="158"/>
      <c r="FM448" s="158"/>
      <c r="FN448" s="158"/>
      <c r="FO448" s="158"/>
    </row>
    <row r="449" spans="166:171" x14ac:dyDescent="0.25">
      <c r="FJ449" s="158"/>
      <c r="FK449" s="158"/>
      <c r="FL449" s="158"/>
      <c r="FM449" s="158"/>
      <c r="FN449" s="158"/>
      <c r="FO449" s="158"/>
    </row>
    <row r="450" spans="166:171" x14ac:dyDescent="0.25">
      <c r="FJ450" s="158"/>
      <c r="FK450" s="158"/>
      <c r="FL450" s="158"/>
      <c r="FM450" s="158"/>
      <c r="FN450" s="158"/>
      <c r="FO450" s="158"/>
    </row>
    <row r="451" spans="166:171" x14ac:dyDescent="0.25">
      <c r="FJ451" s="158"/>
      <c r="FK451" s="158"/>
      <c r="FL451" s="158"/>
      <c r="FM451" s="158"/>
      <c r="FN451" s="158"/>
      <c r="FO451" s="158"/>
    </row>
    <row r="452" spans="166:171" x14ac:dyDescent="0.25">
      <c r="FJ452" s="158"/>
      <c r="FK452" s="158"/>
      <c r="FL452" s="158"/>
      <c r="FM452" s="158"/>
      <c r="FN452" s="158"/>
      <c r="FO452" s="158"/>
    </row>
    <row r="453" spans="166:171" x14ac:dyDescent="0.25">
      <c r="FJ453" s="158"/>
      <c r="FK453" s="158"/>
      <c r="FL453" s="158"/>
      <c r="FM453" s="158"/>
      <c r="FN453" s="158"/>
      <c r="FO453" s="158"/>
    </row>
    <row r="454" spans="166:171" x14ac:dyDescent="0.25">
      <c r="FJ454" s="158"/>
      <c r="FK454" s="158"/>
      <c r="FL454" s="158"/>
      <c r="FM454" s="158"/>
      <c r="FN454" s="158"/>
      <c r="FO454" s="158"/>
    </row>
    <row r="455" spans="166:171" x14ac:dyDescent="0.25">
      <c r="FJ455" s="158"/>
      <c r="FK455" s="158"/>
      <c r="FL455" s="158"/>
      <c r="FM455" s="158"/>
      <c r="FN455" s="158"/>
      <c r="FO455" s="158"/>
    </row>
    <row r="456" spans="166:171" x14ac:dyDescent="0.25">
      <c r="FJ456" s="158"/>
      <c r="FK456" s="158"/>
      <c r="FL456" s="158"/>
      <c r="FM456" s="158"/>
      <c r="FN456" s="158"/>
      <c r="FO456" s="158"/>
    </row>
    <row r="457" spans="166:171" x14ac:dyDescent="0.25">
      <c r="FJ457" s="158"/>
      <c r="FK457" s="158"/>
      <c r="FL457" s="158"/>
      <c r="FM457" s="158"/>
      <c r="FN457" s="158"/>
      <c r="FO457" s="158"/>
    </row>
    <row r="458" spans="166:171" x14ac:dyDescent="0.25">
      <c r="FJ458" s="158"/>
      <c r="FK458" s="158"/>
      <c r="FL458" s="158"/>
      <c r="FM458" s="158"/>
      <c r="FN458" s="158"/>
      <c r="FO458" s="158"/>
    </row>
    <row r="459" spans="166:171" x14ac:dyDescent="0.25">
      <c r="FJ459" s="158"/>
      <c r="FK459" s="158"/>
      <c r="FL459" s="158"/>
      <c r="FM459" s="158"/>
      <c r="FN459" s="158"/>
      <c r="FO459" s="158"/>
    </row>
    <row r="460" spans="166:171" x14ac:dyDescent="0.25">
      <c r="FJ460" s="158"/>
      <c r="FK460" s="158"/>
      <c r="FL460" s="158"/>
      <c r="FM460" s="158"/>
      <c r="FN460" s="158"/>
      <c r="FO460" s="158"/>
    </row>
    <row r="461" spans="166:171" x14ac:dyDescent="0.25">
      <c r="FJ461" s="158"/>
      <c r="FK461" s="158"/>
      <c r="FL461" s="158"/>
      <c r="FM461" s="158"/>
      <c r="FN461" s="158"/>
      <c r="FO461" s="158"/>
    </row>
    <row r="462" spans="166:171" x14ac:dyDescent="0.25">
      <c r="FJ462" s="158"/>
      <c r="FK462" s="158"/>
      <c r="FL462" s="158"/>
      <c r="FM462" s="158"/>
      <c r="FN462" s="158"/>
      <c r="FO462" s="158"/>
    </row>
    <row r="463" spans="166:171" x14ac:dyDescent="0.25">
      <c r="FJ463" s="158"/>
      <c r="FK463" s="158"/>
      <c r="FL463" s="158"/>
      <c r="FM463" s="158"/>
      <c r="FN463" s="158"/>
      <c r="FO463" s="158"/>
    </row>
    <row r="464" spans="166:171" x14ac:dyDescent="0.25">
      <c r="FJ464" s="158"/>
      <c r="FK464" s="158"/>
      <c r="FL464" s="158"/>
      <c r="FM464" s="158"/>
      <c r="FN464" s="158"/>
      <c r="FO464" s="158"/>
    </row>
    <row r="465" spans="166:171" x14ac:dyDescent="0.25">
      <c r="FJ465" s="158"/>
      <c r="FK465" s="158"/>
      <c r="FL465" s="158"/>
      <c r="FM465" s="158"/>
      <c r="FN465" s="158"/>
      <c r="FO465" s="158"/>
    </row>
    <row r="466" spans="166:171" x14ac:dyDescent="0.25">
      <c r="FJ466" s="158"/>
      <c r="FK466" s="158"/>
      <c r="FL466" s="158"/>
      <c r="FM466" s="158"/>
      <c r="FN466" s="158"/>
      <c r="FO466" s="158"/>
    </row>
    <row r="467" spans="166:171" x14ac:dyDescent="0.25">
      <c r="FJ467" s="158"/>
      <c r="FK467" s="158"/>
      <c r="FL467" s="158"/>
      <c r="FM467" s="158"/>
      <c r="FN467" s="158"/>
      <c r="FO467" s="158"/>
    </row>
    <row r="468" spans="166:171" x14ac:dyDescent="0.25">
      <c r="FJ468" s="158"/>
      <c r="FK468" s="158"/>
      <c r="FL468" s="158"/>
      <c r="FM468" s="158"/>
      <c r="FN468" s="158"/>
      <c r="FO468" s="158"/>
    </row>
    <row r="469" spans="166:171" x14ac:dyDescent="0.25">
      <c r="FJ469" s="158"/>
      <c r="FK469" s="158"/>
      <c r="FL469" s="158"/>
      <c r="FM469" s="158"/>
      <c r="FN469" s="158"/>
      <c r="FO469" s="158"/>
    </row>
    <row r="470" spans="166:171" x14ac:dyDescent="0.25">
      <c r="FJ470" s="158"/>
      <c r="FK470" s="158"/>
      <c r="FL470" s="158"/>
      <c r="FM470" s="158"/>
      <c r="FN470" s="158"/>
      <c r="FO470" s="158"/>
    </row>
    <row r="471" spans="166:171" x14ac:dyDescent="0.25">
      <c r="FJ471" s="158"/>
      <c r="FK471" s="158"/>
      <c r="FL471" s="158"/>
      <c r="FM471" s="158"/>
      <c r="FN471" s="158"/>
      <c r="FO471" s="158"/>
    </row>
    <row r="472" spans="166:171" x14ac:dyDescent="0.25">
      <c r="FJ472" s="158"/>
      <c r="FK472" s="158"/>
      <c r="FL472" s="158"/>
      <c r="FM472" s="158"/>
      <c r="FN472" s="158"/>
      <c r="FO472" s="158"/>
    </row>
    <row r="473" spans="166:171" x14ac:dyDescent="0.25">
      <c r="FJ473" s="158"/>
      <c r="FK473" s="158"/>
      <c r="FL473" s="158"/>
      <c r="FM473" s="158"/>
      <c r="FN473" s="158"/>
      <c r="FO473" s="158"/>
    </row>
    <row r="474" spans="166:171" x14ac:dyDescent="0.25">
      <c r="FJ474" s="158"/>
      <c r="FK474" s="158"/>
      <c r="FL474" s="158"/>
      <c r="FM474" s="158"/>
      <c r="FN474" s="158"/>
      <c r="FO474" s="158"/>
    </row>
    <row r="475" spans="166:171" x14ac:dyDescent="0.25">
      <c r="FJ475" s="158"/>
      <c r="FK475" s="158"/>
      <c r="FL475" s="158"/>
      <c r="FM475" s="158"/>
      <c r="FN475" s="158"/>
      <c r="FO475" s="158"/>
    </row>
    <row r="476" spans="166:171" x14ac:dyDescent="0.25">
      <c r="FJ476" s="158"/>
      <c r="FK476" s="158"/>
      <c r="FL476" s="158"/>
      <c r="FM476" s="158"/>
      <c r="FN476" s="158"/>
      <c r="FO476" s="158"/>
    </row>
    <row r="477" spans="166:171" x14ac:dyDescent="0.25">
      <c r="FJ477" s="158"/>
      <c r="FK477" s="158"/>
      <c r="FL477" s="158"/>
      <c r="FM477" s="158"/>
      <c r="FN477" s="158"/>
      <c r="FO477" s="158"/>
    </row>
    <row r="478" spans="166:171" x14ac:dyDescent="0.25">
      <c r="FJ478" s="158"/>
      <c r="FK478" s="158"/>
      <c r="FL478" s="158"/>
      <c r="FM478" s="158"/>
      <c r="FN478" s="158"/>
      <c r="FO478" s="158"/>
    </row>
    <row r="479" spans="166:171" x14ac:dyDescent="0.25">
      <c r="FJ479" s="158"/>
      <c r="FK479" s="158"/>
      <c r="FL479" s="158"/>
      <c r="FM479" s="158"/>
      <c r="FN479" s="158"/>
      <c r="FO479" s="158"/>
    </row>
    <row r="480" spans="166:171" x14ac:dyDescent="0.25">
      <c r="FJ480" s="158"/>
      <c r="FK480" s="158"/>
      <c r="FL480" s="158"/>
      <c r="FM480" s="158"/>
      <c r="FN480" s="158"/>
      <c r="FO480" s="158"/>
    </row>
    <row r="481" spans="166:171" x14ac:dyDescent="0.25">
      <c r="FJ481" s="158"/>
      <c r="FK481" s="158"/>
      <c r="FL481" s="158"/>
      <c r="FM481" s="158"/>
      <c r="FN481" s="158"/>
      <c r="FO481" s="158"/>
    </row>
    <row r="482" spans="166:171" x14ac:dyDescent="0.25">
      <c r="FJ482" s="158"/>
      <c r="FK482" s="158"/>
      <c r="FL482" s="158"/>
      <c r="FM482" s="158"/>
      <c r="FN482" s="158"/>
      <c r="FO482" s="158"/>
    </row>
    <row r="483" spans="166:171" x14ac:dyDescent="0.25">
      <c r="FJ483" s="158"/>
      <c r="FK483" s="158"/>
      <c r="FL483" s="158"/>
      <c r="FM483" s="158"/>
      <c r="FN483" s="158"/>
      <c r="FO483" s="158"/>
    </row>
    <row r="484" spans="166:171" x14ac:dyDescent="0.25">
      <c r="FJ484" s="158"/>
      <c r="FK484" s="158"/>
      <c r="FL484" s="158"/>
      <c r="FM484" s="158"/>
      <c r="FN484" s="158"/>
      <c r="FO484" s="158"/>
    </row>
    <row r="485" spans="166:171" x14ac:dyDescent="0.25">
      <c r="FJ485" s="158"/>
      <c r="FK485" s="158"/>
      <c r="FL485" s="158"/>
      <c r="FM485" s="158"/>
      <c r="FN485" s="158"/>
      <c r="FO485" s="158"/>
    </row>
    <row r="486" spans="166:171" x14ac:dyDescent="0.25">
      <c r="FJ486" s="158"/>
      <c r="FK486" s="158"/>
      <c r="FL486" s="158"/>
      <c r="FM486" s="158"/>
      <c r="FN486" s="158"/>
      <c r="FO486" s="158"/>
    </row>
    <row r="487" spans="166:171" x14ac:dyDescent="0.25">
      <c r="FJ487" s="158"/>
      <c r="FK487" s="158"/>
      <c r="FL487" s="158"/>
      <c r="FM487" s="158"/>
      <c r="FN487" s="158"/>
      <c r="FO487" s="158"/>
    </row>
    <row r="488" spans="166:171" x14ac:dyDescent="0.25">
      <c r="FJ488" s="158"/>
      <c r="FK488" s="158"/>
      <c r="FL488" s="158"/>
      <c r="FM488" s="158"/>
      <c r="FN488" s="158"/>
      <c r="FO488" s="158"/>
    </row>
    <row r="489" spans="166:171" x14ac:dyDescent="0.25">
      <c r="FJ489" s="158"/>
      <c r="FK489" s="158"/>
      <c r="FL489" s="158"/>
      <c r="FM489" s="158"/>
      <c r="FN489" s="158"/>
      <c r="FO489" s="158"/>
    </row>
    <row r="490" spans="166:171" x14ac:dyDescent="0.25">
      <c r="FJ490" s="158"/>
      <c r="FK490" s="158"/>
      <c r="FL490" s="158"/>
      <c r="FM490" s="158"/>
      <c r="FN490" s="158"/>
      <c r="FO490" s="158"/>
    </row>
    <row r="491" spans="166:171" x14ac:dyDescent="0.25">
      <c r="FJ491" s="158"/>
      <c r="FK491" s="158"/>
      <c r="FL491" s="158"/>
      <c r="FM491" s="158"/>
      <c r="FN491" s="158"/>
      <c r="FO491" s="158"/>
    </row>
    <row r="492" spans="166:171" x14ac:dyDescent="0.25">
      <c r="FJ492" s="158"/>
      <c r="FK492" s="158"/>
      <c r="FL492" s="158"/>
      <c r="FM492" s="158"/>
      <c r="FN492" s="158"/>
      <c r="FO492" s="158"/>
    </row>
    <row r="493" spans="166:171" x14ac:dyDescent="0.25">
      <c r="FJ493" s="158"/>
      <c r="FK493" s="158"/>
      <c r="FL493" s="158"/>
      <c r="FM493" s="158"/>
      <c r="FN493" s="158"/>
      <c r="FO493" s="158"/>
    </row>
    <row r="494" spans="166:171" x14ac:dyDescent="0.25">
      <c r="FJ494" s="158"/>
      <c r="FK494" s="158"/>
      <c r="FL494" s="158"/>
      <c r="FM494" s="158"/>
      <c r="FN494" s="158"/>
      <c r="FO494" s="158"/>
    </row>
    <row r="495" spans="166:171" x14ac:dyDescent="0.25">
      <c r="FJ495" s="158"/>
      <c r="FK495" s="158"/>
      <c r="FL495" s="158"/>
      <c r="FM495" s="158"/>
      <c r="FN495" s="158"/>
      <c r="FO495" s="158"/>
    </row>
    <row r="496" spans="166:171" x14ac:dyDescent="0.25">
      <c r="FJ496" s="158"/>
      <c r="FK496" s="158"/>
      <c r="FL496" s="158"/>
      <c r="FM496" s="158"/>
      <c r="FN496" s="158"/>
      <c r="FO496" s="158"/>
    </row>
    <row r="497" spans="166:171" x14ac:dyDescent="0.25">
      <c r="FJ497" s="158"/>
      <c r="FK497" s="158"/>
      <c r="FL497" s="158"/>
      <c r="FM497" s="158"/>
      <c r="FN497" s="158"/>
      <c r="FO497" s="158"/>
    </row>
    <row r="498" spans="166:171" x14ac:dyDescent="0.25">
      <c r="FJ498" s="158"/>
      <c r="FK498" s="158"/>
      <c r="FL498" s="158"/>
      <c r="FM498" s="158"/>
      <c r="FN498" s="158"/>
      <c r="FO498" s="158"/>
    </row>
    <row r="499" spans="166:171" x14ac:dyDescent="0.25">
      <c r="FJ499" s="158"/>
      <c r="FK499" s="158"/>
      <c r="FL499" s="158"/>
      <c r="FM499" s="158"/>
      <c r="FN499" s="158"/>
      <c r="FO499" s="158"/>
    </row>
    <row r="500" spans="166:171" x14ac:dyDescent="0.25">
      <c r="FJ500" s="158"/>
      <c r="FK500" s="158"/>
      <c r="FL500" s="158"/>
      <c r="FM500" s="158"/>
      <c r="FN500" s="158"/>
      <c r="FO500" s="158"/>
    </row>
    <row r="501" spans="166:171" x14ac:dyDescent="0.25">
      <c r="FJ501" s="158"/>
      <c r="FK501" s="158"/>
      <c r="FL501" s="158"/>
      <c r="FM501" s="158"/>
      <c r="FN501" s="158"/>
      <c r="FO501" s="158"/>
    </row>
    <row r="502" spans="166:171" x14ac:dyDescent="0.25">
      <c r="FJ502" s="158"/>
      <c r="FK502" s="158"/>
      <c r="FL502" s="158"/>
      <c r="FM502" s="158"/>
      <c r="FN502" s="158"/>
      <c r="FO502" s="158"/>
    </row>
    <row r="503" spans="166:171" x14ac:dyDescent="0.25">
      <c r="FJ503" s="158"/>
      <c r="FK503" s="158"/>
      <c r="FL503" s="158"/>
      <c r="FM503" s="158"/>
      <c r="FN503" s="158"/>
      <c r="FO503" s="158"/>
    </row>
    <row r="504" spans="166:171" x14ac:dyDescent="0.25">
      <c r="FJ504" s="158"/>
      <c r="FK504" s="158"/>
      <c r="FL504" s="158"/>
      <c r="FM504" s="158"/>
      <c r="FN504" s="158"/>
      <c r="FO504" s="158"/>
    </row>
    <row r="505" spans="166:171" x14ac:dyDescent="0.25">
      <c r="FJ505" s="158"/>
      <c r="FK505" s="158"/>
      <c r="FL505" s="158"/>
      <c r="FM505" s="158"/>
      <c r="FN505" s="158"/>
      <c r="FO505" s="158"/>
    </row>
    <row r="506" spans="166:171" x14ac:dyDescent="0.25">
      <c r="FJ506" s="158"/>
      <c r="FK506" s="158"/>
      <c r="FL506" s="158"/>
      <c r="FM506" s="158"/>
      <c r="FN506" s="158"/>
      <c r="FO506" s="158"/>
    </row>
    <row r="507" spans="166:171" x14ac:dyDescent="0.25">
      <c r="FJ507" s="158"/>
      <c r="FK507" s="158"/>
      <c r="FL507" s="158"/>
      <c r="FM507" s="158"/>
      <c r="FN507" s="158"/>
      <c r="FO507" s="158"/>
    </row>
    <row r="508" spans="166:171" x14ac:dyDescent="0.25">
      <c r="FJ508" s="158"/>
      <c r="FK508" s="158"/>
      <c r="FL508" s="158"/>
      <c r="FM508" s="158"/>
      <c r="FN508" s="158"/>
      <c r="FO508" s="158"/>
    </row>
    <row r="509" spans="166:171" x14ac:dyDescent="0.25">
      <c r="FJ509" s="158"/>
      <c r="FK509" s="158"/>
      <c r="FL509" s="158"/>
      <c r="FM509" s="158"/>
      <c r="FN509" s="158"/>
      <c r="FO509" s="158"/>
    </row>
    <row r="510" spans="166:171" x14ac:dyDescent="0.25">
      <c r="FJ510" s="158"/>
      <c r="FK510" s="158"/>
      <c r="FL510" s="158"/>
      <c r="FM510" s="158"/>
      <c r="FN510" s="158"/>
      <c r="FO510" s="158"/>
    </row>
    <row r="511" spans="166:171" x14ac:dyDescent="0.25">
      <c r="FJ511" s="158"/>
      <c r="FK511" s="158"/>
      <c r="FL511" s="158"/>
      <c r="FM511" s="158"/>
      <c r="FN511" s="158"/>
      <c r="FO511" s="158"/>
    </row>
    <row r="512" spans="166:171" x14ac:dyDescent="0.25">
      <c r="FJ512" s="158"/>
      <c r="FK512" s="158"/>
      <c r="FL512" s="158"/>
      <c r="FM512" s="158"/>
      <c r="FN512" s="158"/>
      <c r="FO512" s="158"/>
    </row>
    <row r="513" spans="166:171" x14ac:dyDescent="0.25">
      <c r="FJ513" s="158"/>
      <c r="FK513" s="158"/>
      <c r="FL513" s="158"/>
      <c r="FM513" s="158"/>
      <c r="FN513" s="158"/>
      <c r="FO513" s="158"/>
    </row>
    <row r="514" spans="166:171" x14ac:dyDescent="0.25">
      <c r="FJ514" s="158"/>
      <c r="FK514" s="158"/>
      <c r="FL514" s="158"/>
      <c r="FM514" s="158"/>
      <c r="FN514" s="158"/>
      <c r="FO514" s="158"/>
    </row>
    <row r="515" spans="166:171" x14ac:dyDescent="0.25">
      <c r="FJ515" s="158"/>
      <c r="FK515" s="158"/>
      <c r="FL515" s="158"/>
      <c r="FM515" s="158"/>
      <c r="FN515" s="158"/>
      <c r="FO515" s="158"/>
    </row>
    <row r="516" spans="166:171" x14ac:dyDescent="0.25">
      <c r="FJ516" s="158"/>
      <c r="FK516" s="158"/>
      <c r="FL516" s="158"/>
      <c r="FM516" s="158"/>
      <c r="FN516" s="158"/>
      <c r="FO516" s="158"/>
    </row>
    <row r="517" spans="166:171" x14ac:dyDescent="0.25">
      <c r="FJ517" s="158"/>
      <c r="FK517" s="158"/>
      <c r="FL517" s="158"/>
      <c r="FM517" s="158"/>
      <c r="FN517" s="158"/>
      <c r="FO517" s="158"/>
    </row>
    <row r="518" spans="166:171" x14ac:dyDescent="0.25">
      <c r="FJ518" s="158"/>
      <c r="FK518" s="158"/>
      <c r="FL518" s="158"/>
      <c r="FM518" s="158"/>
      <c r="FN518" s="158"/>
      <c r="FO518" s="158"/>
    </row>
    <row r="519" spans="166:171" x14ac:dyDescent="0.25">
      <c r="FJ519" s="158"/>
      <c r="FK519" s="158"/>
      <c r="FL519" s="158"/>
      <c r="FM519" s="158"/>
      <c r="FN519" s="158"/>
      <c r="FO519" s="158"/>
    </row>
    <row r="520" spans="166:171" x14ac:dyDescent="0.25">
      <c r="FJ520" s="158"/>
      <c r="FK520" s="158"/>
      <c r="FL520" s="158"/>
      <c r="FM520" s="158"/>
      <c r="FN520" s="158"/>
      <c r="FO520" s="158"/>
    </row>
    <row r="521" spans="166:171" x14ac:dyDescent="0.25">
      <c r="FJ521" s="158"/>
      <c r="FK521" s="158"/>
      <c r="FL521" s="158"/>
      <c r="FM521" s="158"/>
      <c r="FN521" s="158"/>
      <c r="FO521" s="158"/>
    </row>
    <row r="522" spans="166:171" x14ac:dyDescent="0.25">
      <c r="FJ522" s="158"/>
      <c r="FK522" s="158"/>
      <c r="FL522" s="158"/>
      <c r="FM522" s="158"/>
      <c r="FN522" s="158"/>
      <c r="FO522" s="158"/>
    </row>
    <row r="523" spans="166:171" x14ac:dyDescent="0.25">
      <c r="FJ523" s="158"/>
      <c r="FK523" s="158"/>
      <c r="FL523" s="158"/>
      <c r="FM523" s="158"/>
      <c r="FN523" s="158"/>
      <c r="FO523" s="158"/>
    </row>
    <row r="524" spans="166:171" x14ac:dyDescent="0.25">
      <c r="FJ524" s="158"/>
      <c r="FK524" s="158"/>
      <c r="FL524" s="158"/>
      <c r="FM524" s="158"/>
      <c r="FN524" s="158"/>
      <c r="FO524" s="158"/>
    </row>
    <row r="525" spans="166:171" x14ac:dyDescent="0.25">
      <c r="FJ525" s="158"/>
      <c r="FK525" s="158"/>
      <c r="FL525" s="158"/>
      <c r="FM525" s="158"/>
      <c r="FN525" s="158"/>
      <c r="FO525" s="158"/>
    </row>
    <row r="526" spans="166:171" x14ac:dyDescent="0.25">
      <c r="FJ526" s="158"/>
      <c r="FK526" s="158"/>
      <c r="FL526" s="158"/>
      <c r="FM526" s="158"/>
      <c r="FN526" s="158"/>
      <c r="FO526" s="158"/>
    </row>
    <row r="527" spans="166:171" x14ac:dyDescent="0.25">
      <c r="FJ527" s="158"/>
      <c r="FK527" s="158"/>
      <c r="FL527" s="158"/>
      <c r="FM527" s="158"/>
      <c r="FN527" s="158"/>
      <c r="FO527" s="158"/>
    </row>
    <row r="528" spans="166:171" x14ac:dyDescent="0.25">
      <c r="FJ528" s="158"/>
      <c r="FK528" s="158"/>
      <c r="FL528" s="158"/>
      <c r="FM528" s="158"/>
      <c r="FN528" s="158"/>
      <c r="FO528" s="158"/>
    </row>
    <row r="529" spans="166:171" x14ac:dyDescent="0.25">
      <c r="FJ529" s="158"/>
      <c r="FK529" s="158"/>
      <c r="FL529" s="158"/>
      <c r="FM529" s="158"/>
      <c r="FN529" s="158"/>
      <c r="FO529" s="158"/>
    </row>
    <row r="530" spans="166:171" x14ac:dyDescent="0.25">
      <c r="FJ530" s="158"/>
      <c r="FK530" s="158"/>
      <c r="FL530" s="158"/>
      <c r="FM530" s="158"/>
      <c r="FN530" s="158"/>
      <c r="FO530" s="158"/>
    </row>
    <row r="531" spans="166:171" x14ac:dyDescent="0.25">
      <c r="FJ531" s="158"/>
      <c r="FK531" s="158"/>
      <c r="FL531" s="158"/>
      <c r="FM531" s="158"/>
      <c r="FN531" s="158"/>
      <c r="FO531" s="158"/>
    </row>
    <row r="532" spans="166:171" x14ac:dyDescent="0.25">
      <c r="FJ532" s="158"/>
      <c r="FK532" s="158"/>
      <c r="FL532" s="158"/>
      <c r="FM532" s="158"/>
      <c r="FN532" s="158"/>
      <c r="FO532" s="158"/>
    </row>
    <row r="533" spans="166:171" x14ac:dyDescent="0.25">
      <c r="FJ533" s="158"/>
      <c r="FK533" s="158"/>
      <c r="FL533" s="158"/>
      <c r="FM533" s="158"/>
      <c r="FN533" s="158"/>
      <c r="FO533" s="158"/>
    </row>
    <row r="534" spans="166:171" x14ac:dyDescent="0.25">
      <c r="FJ534" s="158"/>
      <c r="FK534" s="158"/>
      <c r="FL534" s="158"/>
      <c r="FM534" s="158"/>
      <c r="FN534" s="158"/>
      <c r="FO534" s="158"/>
    </row>
    <row r="535" spans="166:171" x14ac:dyDescent="0.25">
      <c r="FJ535" s="158"/>
      <c r="FK535" s="158"/>
      <c r="FL535" s="158"/>
      <c r="FM535" s="158"/>
      <c r="FN535" s="158"/>
      <c r="FO535" s="158"/>
    </row>
    <row r="536" spans="166:171" x14ac:dyDescent="0.25">
      <c r="FJ536" s="158"/>
      <c r="FK536" s="158"/>
      <c r="FL536" s="158"/>
      <c r="FM536" s="158"/>
      <c r="FN536" s="158"/>
      <c r="FO536" s="158"/>
    </row>
    <row r="537" spans="166:171" x14ac:dyDescent="0.25">
      <c r="FJ537" s="158"/>
      <c r="FK537" s="158"/>
      <c r="FL537" s="158"/>
      <c r="FM537" s="158"/>
      <c r="FN537" s="158"/>
      <c r="FO537" s="158"/>
    </row>
    <row r="538" spans="166:171" x14ac:dyDescent="0.25">
      <c r="FJ538" s="158"/>
      <c r="FK538" s="158"/>
      <c r="FL538" s="158"/>
      <c r="FM538" s="158"/>
      <c r="FN538" s="158"/>
      <c r="FO538" s="158"/>
    </row>
    <row r="539" spans="166:171" x14ac:dyDescent="0.25">
      <c r="FJ539" s="158"/>
      <c r="FK539" s="158"/>
      <c r="FL539" s="158"/>
      <c r="FM539" s="158"/>
      <c r="FN539" s="158"/>
      <c r="FO539" s="158"/>
    </row>
    <row r="540" spans="166:171" x14ac:dyDescent="0.25">
      <c r="FJ540" s="158"/>
      <c r="FK540" s="158"/>
      <c r="FL540" s="158"/>
      <c r="FM540" s="158"/>
      <c r="FN540" s="158"/>
      <c r="FO540" s="158"/>
    </row>
    <row r="541" spans="166:171" x14ac:dyDescent="0.25">
      <c r="FJ541" s="158"/>
      <c r="FK541" s="158"/>
      <c r="FL541" s="158"/>
      <c r="FM541" s="158"/>
      <c r="FN541" s="158"/>
      <c r="FO541" s="158"/>
    </row>
    <row r="542" spans="166:171" x14ac:dyDescent="0.25">
      <c r="FJ542" s="158"/>
      <c r="FK542" s="158"/>
      <c r="FL542" s="158"/>
      <c r="FM542" s="158"/>
      <c r="FN542" s="158"/>
      <c r="FO542" s="158"/>
    </row>
    <row r="543" spans="166:171" x14ac:dyDescent="0.25">
      <c r="FJ543" s="158"/>
      <c r="FK543" s="158"/>
      <c r="FL543" s="158"/>
      <c r="FM543" s="158"/>
      <c r="FN543" s="158"/>
      <c r="FO543" s="158"/>
    </row>
    <row r="544" spans="166:171" x14ac:dyDescent="0.25">
      <c r="FJ544" s="158"/>
      <c r="FK544" s="158"/>
      <c r="FL544" s="158"/>
      <c r="FM544" s="158"/>
      <c r="FN544" s="158"/>
      <c r="FO544" s="158"/>
    </row>
    <row r="545" spans="166:171" x14ac:dyDescent="0.25">
      <c r="FJ545" s="158"/>
      <c r="FK545" s="158"/>
      <c r="FL545" s="158"/>
      <c r="FM545" s="158"/>
      <c r="FN545" s="158"/>
      <c r="FO545" s="158"/>
    </row>
    <row r="546" spans="166:171" x14ac:dyDescent="0.25">
      <c r="FJ546" s="158"/>
      <c r="FK546" s="158"/>
      <c r="FL546" s="158"/>
      <c r="FM546" s="158"/>
      <c r="FN546" s="158"/>
      <c r="FO546" s="158"/>
    </row>
    <row r="547" spans="166:171" x14ac:dyDescent="0.25">
      <c r="FJ547" s="158"/>
      <c r="FK547" s="158"/>
      <c r="FL547" s="158"/>
      <c r="FM547" s="158"/>
      <c r="FN547" s="158"/>
      <c r="FO547" s="158"/>
    </row>
    <row r="548" spans="166:171" x14ac:dyDescent="0.25">
      <c r="FJ548" s="158"/>
      <c r="FK548" s="158"/>
      <c r="FL548" s="158"/>
      <c r="FM548" s="158"/>
      <c r="FN548" s="158"/>
      <c r="FO548" s="158"/>
    </row>
    <row r="549" spans="166:171" x14ac:dyDescent="0.25">
      <c r="FJ549" s="158"/>
      <c r="FK549" s="158"/>
      <c r="FL549" s="158"/>
      <c r="FM549" s="158"/>
      <c r="FN549" s="158"/>
      <c r="FO549" s="158"/>
    </row>
    <row r="550" spans="166:171" x14ac:dyDescent="0.25">
      <c r="FJ550" s="158"/>
      <c r="FK550" s="158"/>
      <c r="FL550" s="158"/>
      <c r="FM550" s="158"/>
      <c r="FN550" s="158"/>
      <c r="FO550" s="158"/>
    </row>
    <row r="551" spans="166:171" x14ac:dyDescent="0.25">
      <c r="FJ551" s="158"/>
      <c r="FK551" s="158"/>
      <c r="FL551" s="158"/>
      <c r="FM551" s="158"/>
      <c r="FN551" s="158"/>
      <c r="FO551" s="158"/>
    </row>
    <row r="552" spans="166:171" x14ac:dyDescent="0.25">
      <c r="FJ552" s="158"/>
      <c r="FK552" s="158"/>
      <c r="FL552" s="158"/>
      <c r="FM552" s="158"/>
      <c r="FN552" s="158"/>
      <c r="FO552" s="158"/>
    </row>
    <row r="553" spans="166:171" x14ac:dyDescent="0.25">
      <c r="FJ553" s="158"/>
      <c r="FK553" s="158"/>
      <c r="FL553" s="158"/>
      <c r="FM553" s="158"/>
      <c r="FN553" s="158"/>
      <c r="FO553" s="158"/>
    </row>
    <row r="554" spans="166:171" x14ac:dyDescent="0.25">
      <c r="FJ554" s="158"/>
      <c r="FK554" s="158"/>
      <c r="FL554" s="158"/>
      <c r="FM554" s="158"/>
      <c r="FN554" s="158"/>
      <c r="FO554" s="158"/>
    </row>
    <row r="555" spans="166:171" x14ac:dyDescent="0.25">
      <c r="FJ555" s="158"/>
      <c r="FK555" s="158"/>
      <c r="FL555" s="158"/>
      <c r="FM555" s="158"/>
      <c r="FN555" s="158"/>
      <c r="FO555" s="158"/>
    </row>
    <row r="556" spans="166:171" x14ac:dyDescent="0.25">
      <c r="FJ556" s="158"/>
      <c r="FK556" s="158"/>
      <c r="FL556" s="158"/>
      <c r="FM556" s="158"/>
      <c r="FN556" s="158"/>
      <c r="FO556" s="158"/>
    </row>
    <row r="557" spans="166:171" x14ac:dyDescent="0.25">
      <c r="FJ557" s="158"/>
      <c r="FK557" s="158"/>
      <c r="FL557" s="158"/>
      <c r="FM557" s="158"/>
      <c r="FN557" s="158"/>
      <c r="FO557" s="158"/>
    </row>
    <row r="558" spans="166:171" x14ac:dyDescent="0.25">
      <c r="FJ558" s="158"/>
      <c r="FK558" s="158"/>
      <c r="FL558" s="158"/>
      <c r="FM558" s="158"/>
      <c r="FN558" s="158"/>
      <c r="FO558" s="158"/>
    </row>
    <row r="559" spans="166:171" x14ac:dyDescent="0.25">
      <c r="FJ559" s="158"/>
      <c r="FK559" s="158"/>
      <c r="FL559" s="158"/>
      <c r="FM559" s="158"/>
      <c r="FN559" s="158"/>
      <c r="FO559" s="158"/>
    </row>
    <row r="560" spans="166:171" x14ac:dyDescent="0.25">
      <c r="FJ560" s="158"/>
      <c r="FK560" s="158"/>
      <c r="FL560" s="158"/>
      <c r="FM560" s="158"/>
      <c r="FN560" s="158"/>
      <c r="FO560" s="158"/>
    </row>
    <row r="561" spans="166:171" x14ac:dyDescent="0.25">
      <c r="FJ561" s="158"/>
      <c r="FK561" s="158"/>
      <c r="FL561" s="158"/>
      <c r="FM561" s="158"/>
      <c r="FN561" s="158"/>
      <c r="FO561" s="158"/>
    </row>
    <row r="562" spans="166:171" x14ac:dyDescent="0.25">
      <c r="FJ562" s="158"/>
      <c r="FK562" s="158"/>
      <c r="FL562" s="158"/>
      <c r="FM562" s="158"/>
      <c r="FN562" s="158"/>
      <c r="FO562" s="158"/>
    </row>
    <row r="563" spans="166:171" x14ac:dyDescent="0.25">
      <c r="FJ563" s="158"/>
      <c r="FK563" s="158"/>
      <c r="FL563" s="158"/>
      <c r="FM563" s="158"/>
      <c r="FN563" s="158"/>
      <c r="FO563" s="158"/>
    </row>
    <row r="564" spans="166:171" x14ac:dyDescent="0.25">
      <c r="FJ564" s="158"/>
      <c r="FK564" s="158"/>
      <c r="FL564" s="158"/>
      <c r="FM564" s="158"/>
      <c r="FN564" s="158"/>
      <c r="FO564" s="158"/>
    </row>
    <row r="565" spans="166:171" x14ac:dyDescent="0.25">
      <c r="FJ565" s="158"/>
      <c r="FK565" s="158"/>
      <c r="FL565" s="158"/>
      <c r="FM565" s="158"/>
      <c r="FN565" s="158"/>
      <c r="FO565" s="158"/>
    </row>
    <row r="566" spans="166:171" x14ac:dyDescent="0.25">
      <c r="FJ566" s="158"/>
      <c r="FK566" s="158"/>
      <c r="FL566" s="158"/>
      <c r="FM566" s="158"/>
      <c r="FN566" s="158"/>
      <c r="FO566" s="158"/>
    </row>
    <row r="567" spans="166:171" x14ac:dyDescent="0.25">
      <c r="FJ567" s="158"/>
      <c r="FK567" s="158"/>
      <c r="FL567" s="158"/>
      <c r="FM567" s="158"/>
      <c r="FN567" s="158"/>
      <c r="FO567" s="158"/>
    </row>
    <row r="568" spans="166:171" x14ac:dyDescent="0.25">
      <c r="FJ568" s="158"/>
      <c r="FK568" s="158"/>
      <c r="FL568" s="158"/>
      <c r="FM568" s="158"/>
      <c r="FN568" s="158"/>
      <c r="FO568" s="158"/>
    </row>
    <row r="569" spans="166:171" x14ac:dyDescent="0.25">
      <c r="FJ569" s="158"/>
      <c r="FK569" s="158"/>
      <c r="FL569" s="158"/>
      <c r="FM569" s="158"/>
      <c r="FN569" s="158"/>
      <c r="FO569" s="158"/>
    </row>
    <row r="570" spans="166:171" x14ac:dyDescent="0.25">
      <c r="FJ570" s="158"/>
      <c r="FK570" s="158"/>
      <c r="FL570" s="158"/>
      <c r="FM570" s="158"/>
      <c r="FN570" s="158"/>
      <c r="FO570" s="158"/>
    </row>
    <row r="571" spans="166:171" x14ac:dyDescent="0.25">
      <c r="FJ571" s="158"/>
      <c r="FK571" s="158"/>
      <c r="FL571" s="158"/>
      <c r="FM571" s="158"/>
      <c r="FN571" s="158"/>
      <c r="FO571" s="158"/>
    </row>
    <row r="572" spans="166:171" x14ac:dyDescent="0.25">
      <c r="FJ572" s="158"/>
      <c r="FK572" s="158"/>
      <c r="FL572" s="158"/>
      <c r="FM572" s="158"/>
      <c r="FN572" s="158"/>
      <c r="FO572" s="158"/>
    </row>
    <row r="573" spans="166:171" x14ac:dyDescent="0.25">
      <c r="FJ573" s="158"/>
      <c r="FK573" s="158"/>
      <c r="FL573" s="158"/>
      <c r="FM573" s="158"/>
      <c r="FN573" s="158"/>
      <c r="FO573" s="158"/>
    </row>
    <row r="574" spans="166:171" x14ac:dyDescent="0.25">
      <c r="FJ574" s="158"/>
      <c r="FK574" s="158"/>
      <c r="FL574" s="158"/>
      <c r="FM574" s="158"/>
      <c r="FN574" s="158"/>
      <c r="FO574" s="158"/>
    </row>
    <row r="575" spans="166:171" x14ac:dyDescent="0.25">
      <c r="FJ575" s="158"/>
      <c r="FK575" s="158"/>
      <c r="FL575" s="158"/>
      <c r="FM575" s="158"/>
      <c r="FN575" s="158"/>
      <c r="FO575" s="158"/>
    </row>
    <row r="576" spans="166:171" x14ac:dyDescent="0.25">
      <c r="FJ576" s="158"/>
      <c r="FK576" s="158"/>
      <c r="FL576" s="158"/>
      <c r="FM576" s="158"/>
      <c r="FN576" s="158"/>
      <c r="FO576" s="158"/>
    </row>
    <row r="577" spans="166:171" x14ac:dyDescent="0.25">
      <c r="FJ577" s="158"/>
      <c r="FK577" s="158"/>
      <c r="FL577" s="158"/>
      <c r="FM577" s="158"/>
      <c r="FN577" s="158"/>
      <c r="FO577" s="158"/>
    </row>
    <row r="578" spans="166:171" x14ac:dyDescent="0.25">
      <c r="FJ578" s="158"/>
      <c r="FK578" s="158"/>
      <c r="FL578" s="158"/>
      <c r="FM578" s="158"/>
      <c r="FN578" s="158"/>
      <c r="FO578" s="158"/>
    </row>
    <row r="579" spans="166:171" x14ac:dyDescent="0.25">
      <c r="FJ579" s="158"/>
      <c r="FK579" s="158"/>
      <c r="FL579" s="158"/>
      <c r="FM579" s="158"/>
      <c r="FN579" s="158"/>
      <c r="FO579" s="158"/>
    </row>
    <row r="580" spans="166:171" x14ac:dyDescent="0.25">
      <c r="FJ580" s="158"/>
      <c r="FK580" s="158"/>
      <c r="FL580" s="158"/>
      <c r="FM580" s="158"/>
      <c r="FN580" s="158"/>
      <c r="FO580" s="158"/>
    </row>
    <row r="581" spans="166:171" x14ac:dyDescent="0.25">
      <c r="FJ581" s="158"/>
      <c r="FK581" s="158"/>
      <c r="FL581" s="158"/>
      <c r="FM581" s="158"/>
      <c r="FN581" s="158"/>
      <c r="FO581" s="158"/>
    </row>
    <row r="582" spans="166:171" x14ac:dyDescent="0.25">
      <c r="FJ582" s="158"/>
      <c r="FK582" s="158"/>
      <c r="FL582" s="158"/>
      <c r="FM582" s="158"/>
      <c r="FN582" s="158"/>
      <c r="FO582" s="158"/>
    </row>
    <row r="583" spans="166:171" x14ac:dyDescent="0.25">
      <c r="FJ583" s="158"/>
      <c r="FK583" s="158"/>
      <c r="FL583" s="158"/>
      <c r="FM583" s="158"/>
      <c r="FN583" s="158"/>
      <c r="FO583" s="158"/>
    </row>
    <row r="584" spans="166:171" x14ac:dyDescent="0.25">
      <c r="FJ584" s="158"/>
      <c r="FK584" s="158"/>
      <c r="FL584" s="158"/>
      <c r="FM584" s="158"/>
      <c r="FN584" s="158"/>
      <c r="FO584" s="158"/>
    </row>
    <row r="585" spans="166:171" x14ac:dyDescent="0.25">
      <c r="FJ585" s="158"/>
      <c r="FK585" s="158"/>
      <c r="FL585" s="158"/>
      <c r="FM585" s="158"/>
      <c r="FN585" s="158"/>
      <c r="FO585" s="158"/>
    </row>
    <row r="586" spans="166:171" x14ac:dyDescent="0.25">
      <c r="FJ586" s="158"/>
      <c r="FK586" s="158"/>
      <c r="FL586" s="158"/>
      <c r="FM586" s="158"/>
      <c r="FN586" s="158"/>
      <c r="FO586" s="158"/>
    </row>
    <row r="587" spans="166:171" x14ac:dyDescent="0.25">
      <c r="FJ587" s="158"/>
      <c r="FK587" s="158"/>
      <c r="FL587" s="158"/>
      <c r="FM587" s="158"/>
      <c r="FN587" s="158"/>
      <c r="FO587" s="158"/>
    </row>
    <row r="588" spans="166:171" x14ac:dyDescent="0.25">
      <c r="FJ588" s="158"/>
      <c r="FK588" s="158"/>
      <c r="FL588" s="158"/>
      <c r="FM588" s="158"/>
      <c r="FN588" s="158"/>
      <c r="FO588" s="158"/>
    </row>
    <row r="589" spans="166:171" x14ac:dyDescent="0.25">
      <c r="FJ589" s="158"/>
      <c r="FK589" s="158"/>
      <c r="FL589" s="158"/>
      <c r="FM589" s="158"/>
      <c r="FN589" s="158"/>
      <c r="FO589" s="158"/>
    </row>
    <row r="590" spans="166:171" x14ac:dyDescent="0.25">
      <c r="FJ590" s="158"/>
      <c r="FK590" s="158"/>
      <c r="FL590" s="158"/>
      <c r="FM590" s="158"/>
      <c r="FN590" s="158"/>
      <c r="FO590" s="158"/>
    </row>
    <row r="591" spans="166:171" x14ac:dyDescent="0.25">
      <c r="FJ591" s="158"/>
      <c r="FK591" s="158"/>
      <c r="FL591" s="158"/>
      <c r="FM591" s="158"/>
      <c r="FN591" s="158"/>
      <c r="FO591" s="158"/>
    </row>
    <row r="592" spans="166:171" x14ac:dyDescent="0.25">
      <c r="FJ592" s="158"/>
      <c r="FK592" s="158"/>
      <c r="FL592" s="158"/>
      <c r="FM592" s="158"/>
      <c r="FN592" s="158"/>
      <c r="FO592" s="158"/>
    </row>
    <row r="593" spans="166:171" x14ac:dyDescent="0.25">
      <c r="FJ593" s="158"/>
      <c r="FK593" s="158"/>
      <c r="FL593" s="158"/>
      <c r="FM593" s="158"/>
      <c r="FN593" s="158"/>
      <c r="FO593" s="158"/>
    </row>
    <row r="594" spans="166:171" x14ac:dyDescent="0.25">
      <c r="FJ594" s="158"/>
      <c r="FK594" s="158"/>
      <c r="FL594" s="158"/>
      <c r="FM594" s="158"/>
      <c r="FN594" s="158"/>
      <c r="FO594" s="158"/>
    </row>
    <row r="595" spans="166:171" x14ac:dyDescent="0.25">
      <c r="FJ595" s="158"/>
      <c r="FK595" s="158"/>
      <c r="FL595" s="158"/>
      <c r="FM595" s="158"/>
      <c r="FN595" s="158"/>
      <c r="FO595" s="158"/>
    </row>
    <row r="596" spans="166:171" x14ac:dyDescent="0.25">
      <c r="FJ596" s="158"/>
      <c r="FK596" s="158"/>
      <c r="FL596" s="158"/>
      <c r="FM596" s="158"/>
      <c r="FN596" s="158"/>
      <c r="FO596" s="158"/>
    </row>
    <row r="597" spans="166:171" x14ac:dyDescent="0.25">
      <c r="FJ597" s="158"/>
      <c r="FK597" s="158"/>
      <c r="FL597" s="158"/>
      <c r="FM597" s="158"/>
      <c r="FN597" s="158"/>
      <c r="FO597" s="158"/>
    </row>
    <row r="598" spans="166:171" x14ac:dyDescent="0.25">
      <c r="FJ598" s="158"/>
      <c r="FK598" s="158"/>
      <c r="FL598" s="158"/>
      <c r="FM598" s="158"/>
      <c r="FN598" s="158"/>
      <c r="FO598" s="158"/>
    </row>
    <row r="599" spans="166:171" x14ac:dyDescent="0.25">
      <c r="FJ599" s="158"/>
      <c r="FK599" s="158"/>
      <c r="FL599" s="158"/>
      <c r="FM599" s="158"/>
      <c r="FN599" s="158"/>
      <c r="FO599" s="158"/>
    </row>
    <row r="600" spans="166:171" x14ac:dyDescent="0.25">
      <c r="FJ600" s="158"/>
      <c r="FK600" s="158"/>
      <c r="FL600" s="158"/>
      <c r="FM600" s="158"/>
      <c r="FN600" s="158"/>
      <c r="FO600" s="158"/>
    </row>
    <row r="601" spans="166:171" x14ac:dyDescent="0.25">
      <c r="FJ601" s="158"/>
      <c r="FK601" s="158"/>
      <c r="FL601" s="158"/>
      <c r="FM601" s="158"/>
      <c r="FN601" s="158"/>
      <c r="FO601" s="158"/>
    </row>
    <row r="602" spans="166:171" x14ac:dyDescent="0.25">
      <c r="FJ602" s="158"/>
      <c r="FK602" s="158"/>
      <c r="FL602" s="158"/>
      <c r="FM602" s="158"/>
      <c r="FN602" s="158"/>
      <c r="FO602" s="158"/>
    </row>
    <row r="603" spans="166:171" x14ac:dyDescent="0.25">
      <c r="FJ603" s="158"/>
      <c r="FK603" s="158"/>
      <c r="FL603" s="158"/>
      <c r="FM603" s="158"/>
      <c r="FN603" s="158"/>
      <c r="FO603" s="158"/>
    </row>
    <row r="604" spans="166:171" x14ac:dyDescent="0.25">
      <c r="FJ604" s="158"/>
      <c r="FK604" s="158"/>
      <c r="FL604" s="158"/>
      <c r="FM604" s="158"/>
      <c r="FN604" s="158"/>
      <c r="FO604" s="158"/>
    </row>
    <row r="605" spans="166:171" x14ac:dyDescent="0.25">
      <c r="FJ605" s="158"/>
      <c r="FK605" s="158"/>
      <c r="FL605" s="158"/>
      <c r="FM605" s="158"/>
      <c r="FN605" s="158"/>
      <c r="FO605" s="158"/>
    </row>
    <row r="606" spans="166:171" x14ac:dyDescent="0.25">
      <c r="FJ606" s="158"/>
      <c r="FK606" s="158"/>
      <c r="FL606" s="158"/>
      <c r="FM606" s="158"/>
      <c r="FN606" s="158"/>
      <c r="FO606" s="158"/>
    </row>
    <row r="607" spans="166:171" x14ac:dyDescent="0.25">
      <c r="FJ607" s="158"/>
      <c r="FK607" s="158"/>
      <c r="FL607" s="158"/>
      <c r="FM607" s="158"/>
      <c r="FN607" s="158"/>
      <c r="FO607" s="158"/>
    </row>
    <row r="608" spans="166:171" x14ac:dyDescent="0.25">
      <c r="FJ608" s="158"/>
      <c r="FK608" s="158"/>
      <c r="FL608" s="158"/>
      <c r="FM608" s="158"/>
      <c r="FN608" s="158"/>
      <c r="FO608" s="158"/>
    </row>
    <row r="609" spans="166:171" x14ac:dyDescent="0.25">
      <c r="FJ609" s="158"/>
      <c r="FK609" s="158"/>
      <c r="FL609" s="158"/>
      <c r="FM609" s="158"/>
      <c r="FN609" s="158"/>
      <c r="FO609" s="158"/>
    </row>
    <row r="610" spans="166:171" x14ac:dyDescent="0.25">
      <c r="FJ610" s="158"/>
      <c r="FK610" s="158"/>
      <c r="FL610" s="158"/>
      <c r="FM610" s="158"/>
      <c r="FN610" s="158"/>
      <c r="FO610" s="158"/>
    </row>
    <row r="611" spans="166:171" x14ac:dyDescent="0.25">
      <c r="FJ611" s="158"/>
      <c r="FK611" s="158"/>
      <c r="FL611" s="158"/>
      <c r="FM611" s="158"/>
      <c r="FN611" s="158"/>
      <c r="FO611" s="158"/>
    </row>
    <row r="612" spans="166:171" x14ac:dyDescent="0.25">
      <c r="FJ612" s="158"/>
      <c r="FK612" s="158"/>
      <c r="FL612" s="158"/>
      <c r="FM612" s="158"/>
      <c r="FN612" s="158"/>
      <c r="FO612" s="158"/>
    </row>
    <row r="613" spans="166:171" x14ac:dyDescent="0.25">
      <c r="FJ613" s="158"/>
      <c r="FK613" s="158"/>
      <c r="FL613" s="158"/>
      <c r="FM613" s="158"/>
      <c r="FN613" s="158"/>
      <c r="FO613" s="158"/>
    </row>
    <row r="614" spans="166:171" x14ac:dyDescent="0.25">
      <c r="FJ614" s="158"/>
      <c r="FK614" s="158"/>
      <c r="FL614" s="158"/>
      <c r="FM614" s="158"/>
      <c r="FN614" s="158"/>
      <c r="FO614" s="158"/>
    </row>
    <row r="615" spans="166:171" x14ac:dyDescent="0.25">
      <c r="FJ615" s="158"/>
      <c r="FK615" s="158"/>
      <c r="FL615" s="158"/>
      <c r="FM615" s="158"/>
      <c r="FN615" s="158"/>
      <c r="FO615" s="158"/>
    </row>
    <row r="616" spans="166:171" x14ac:dyDescent="0.25">
      <c r="FJ616" s="158"/>
      <c r="FK616" s="158"/>
      <c r="FL616" s="158"/>
      <c r="FM616" s="158"/>
      <c r="FN616" s="158"/>
      <c r="FO616" s="158"/>
    </row>
    <row r="617" spans="166:171" x14ac:dyDescent="0.25">
      <c r="FJ617" s="158"/>
      <c r="FK617" s="158"/>
      <c r="FL617" s="158"/>
      <c r="FM617" s="158"/>
      <c r="FN617" s="158"/>
      <c r="FO617" s="158"/>
    </row>
    <row r="618" spans="166:171" x14ac:dyDescent="0.25">
      <c r="FJ618" s="158"/>
      <c r="FK618" s="158"/>
      <c r="FL618" s="158"/>
      <c r="FM618" s="158"/>
      <c r="FN618" s="158"/>
      <c r="FO618" s="158"/>
    </row>
    <row r="619" spans="166:171" x14ac:dyDescent="0.25">
      <c r="FJ619" s="158"/>
      <c r="FK619" s="158"/>
      <c r="FL619" s="158"/>
      <c r="FM619" s="158"/>
      <c r="FN619" s="158"/>
      <c r="FO619" s="158"/>
    </row>
    <row r="620" spans="166:171" x14ac:dyDescent="0.25">
      <c r="FJ620" s="158"/>
      <c r="FK620" s="158"/>
      <c r="FL620" s="158"/>
      <c r="FM620" s="158"/>
      <c r="FN620" s="158"/>
      <c r="FO620" s="158"/>
    </row>
    <row r="621" spans="166:171" x14ac:dyDescent="0.25">
      <c r="FJ621" s="158"/>
      <c r="FK621" s="158"/>
      <c r="FL621" s="158"/>
      <c r="FM621" s="158"/>
      <c r="FN621" s="158"/>
      <c r="FO621" s="158"/>
    </row>
    <row r="622" spans="166:171" x14ac:dyDescent="0.25">
      <c r="FJ622" s="158"/>
      <c r="FK622" s="158"/>
      <c r="FL622" s="158"/>
      <c r="FM622" s="158"/>
      <c r="FN622" s="158"/>
      <c r="FO622" s="158"/>
    </row>
    <row r="623" spans="166:171" x14ac:dyDescent="0.25">
      <c r="FJ623" s="158"/>
      <c r="FK623" s="158"/>
      <c r="FL623" s="158"/>
      <c r="FM623" s="158"/>
      <c r="FN623" s="158"/>
      <c r="FO623" s="158"/>
    </row>
    <row r="624" spans="166:171" x14ac:dyDescent="0.25">
      <c r="FJ624" s="158"/>
      <c r="FK624" s="158"/>
      <c r="FL624" s="158"/>
      <c r="FM624" s="158"/>
      <c r="FN624" s="158"/>
      <c r="FO624" s="158"/>
    </row>
    <row r="625" spans="166:171" x14ac:dyDescent="0.25">
      <c r="FJ625" s="158"/>
      <c r="FK625" s="158"/>
      <c r="FL625" s="158"/>
      <c r="FM625" s="158"/>
      <c r="FN625" s="158"/>
      <c r="FO625" s="158"/>
    </row>
    <row r="626" spans="166:171" x14ac:dyDescent="0.25">
      <c r="FJ626" s="158"/>
      <c r="FK626" s="158"/>
      <c r="FL626" s="158"/>
      <c r="FM626" s="158"/>
      <c r="FN626" s="158"/>
      <c r="FO626" s="158"/>
    </row>
    <row r="627" spans="166:171" x14ac:dyDescent="0.25">
      <c r="FJ627" s="158"/>
      <c r="FK627" s="158"/>
      <c r="FL627" s="158"/>
      <c r="FM627" s="158"/>
      <c r="FN627" s="158"/>
      <c r="FO627" s="158"/>
    </row>
    <row r="628" spans="166:171" x14ac:dyDescent="0.25">
      <c r="FJ628" s="158"/>
      <c r="FK628" s="158"/>
      <c r="FL628" s="158"/>
      <c r="FM628" s="158"/>
      <c r="FN628" s="158"/>
      <c r="FO628" s="158"/>
    </row>
    <row r="629" spans="166:171" x14ac:dyDescent="0.25">
      <c r="FJ629" s="158"/>
      <c r="FK629" s="158"/>
      <c r="FL629" s="158"/>
      <c r="FM629" s="158"/>
      <c r="FN629" s="158"/>
      <c r="FO629" s="158"/>
    </row>
    <row r="630" spans="166:171" x14ac:dyDescent="0.25">
      <c r="FJ630" s="158"/>
      <c r="FK630" s="158"/>
      <c r="FL630" s="158"/>
      <c r="FM630" s="158"/>
      <c r="FN630" s="158"/>
      <c r="FO630" s="158"/>
    </row>
    <row r="631" spans="166:171" x14ac:dyDescent="0.25">
      <c r="FJ631" s="158"/>
      <c r="FK631" s="158"/>
      <c r="FL631" s="158"/>
      <c r="FM631" s="158"/>
      <c r="FN631" s="158"/>
      <c r="FO631" s="158"/>
    </row>
    <row r="632" spans="166:171" x14ac:dyDescent="0.25">
      <c r="FJ632" s="158"/>
      <c r="FK632" s="158"/>
      <c r="FL632" s="158"/>
      <c r="FM632" s="158"/>
      <c r="FN632" s="158"/>
      <c r="FO632" s="158"/>
    </row>
    <row r="633" spans="166:171" x14ac:dyDescent="0.25">
      <c r="FJ633" s="158"/>
      <c r="FK633" s="158"/>
      <c r="FL633" s="158"/>
      <c r="FM633" s="158"/>
      <c r="FN633" s="158"/>
      <c r="FO633" s="158"/>
    </row>
    <row r="634" spans="166:171" x14ac:dyDescent="0.25">
      <c r="FJ634" s="158"/>
      <c r="FK634" s="158"/>
      <c r="FL634" s="158"/>
      <c r="FM634" s="158"/>
      <c r="FN634" s="158"/>
      <c r="FO634" s="158"/>
    </row>
    <row r="635" spans="166:171" x14ac:dyDescent="0.25">
      <c r="FJ635" s="158"/>
      <c r="FK635" s="158"/>
      <c r="FL635" s="158"/>
      <c r="FM635" s="158"/>
      <c r="FN635" s="158"/>
      <c r="FO635" s="158"/>
    </row>
    <row r="636" spans="166:171" x14ac:dyDescent="0.25">
      <c r="FJ636" s="158"/>
      <c r="FK636" s="158"/>
      <c r="FL636" s="158"/>
      <c r="FM636" s="158"/>
      <c r="FN636" s="158"/>
      <c r="FO636" s="158"/>
    </row>
    <row r="637" spans="166:171" x14ac:dyDescent="0.25">
      <c r="FJ637" s="158"/>
      <c r="FK637" s="158"/>
      <c r="FL637" s="158"/>
      <c r="FM637" s="158"/>
      <c r="FN637" s="158"/>
      <c r="FO637" s="158"/>
    </row>
    <row r="638" spans="166:171" x14ac:dyDescent="0.25">
      <c r="FJ638" s="158"/>
      <c r="FK638" s="158"/>
      <c r="FL638" s="158"/>
      <c r="FM638" s="158"/>
      <c r="FN638" s="158"/>
      <c r="FO638" s="158"/>
    </row>
    <row r="639" spans="166:171" x14ac:dyDescent="0.25">
      <c r="FJ639" s="158"/>
      <c r="FK639" s="158"/>
      <c r="FL639" s="158"/>
      <c r="FM639" s="158"/>
      <c r="FN639" s="158"/>
      <c r="FO639" s="158"/>
    </row>
    <row r="640" spans="166:171" x14ac:dyDescent="0.25">
      <c r="FJ640" s="158"/>
      <c r="FK640" s="158"/>
      <c r="FL640" s="158"/>
      <c r="FM640" s="158"/>
      <c r="FN640" s="158"/>
      <c r="FO640" s="158"/>
    </row>
    <row r="641" spans="166:171" x14ac:dyDescent="0.25">
      <c r="FJ641" s="158"/>
      <c r="FK641" s="158"/>
      <c r="FL641" s="158"/>
      <c r="FM641" s="158"/>
      <c r="FN641" s="158"/>
      <c r="FO641" s="158"/>
    </row>
    <row r="642" spans="166:171" x14ac:dyDescent="0.25">
      <c r="FJ642" s="158"/>
      <c r="FK642" s="158"/>
      <c r="FL642" s="158"/>
      <c r="FM642" s="158"/>
      <c r="FN642" s="158"/>
      <c r="FO642" s="158"/>
    </row>
    <row r="643" spans="166:171" x14ac:dyDescent="0.25">
      <c r="FJ643" s="158"/>
      <c r="FK643" s="158"/>
      <c r="FL643" s="158"/>
      <c r="FM643" s="158"/>
      <c r="FN643" s="158"/>
      <c r="FO643" s="158"/>
    </row>
    <row r="644" spans="166:171" x14ac:dyDescent="0.25">
      <c r="FJ644" s="158"/>
      <c r="FK644" s="158"/>
      <c r="FL644" s="158"/>
      <c r="FM644" s="158"/>
      <c r="FN644" s="158"/>
      <c r="FO644" s="158"/>
    </row>
    <row r="645" spans="166:171" x14ac:dyDescent="0.25">
      <c r="FJ645" s="158"/>
      <c r="FK645" s="158"/>
      <c r="FL645" s="158"/>
      <c r="FM645" s="158"/>
      <c r="FN645" s="158"/>
      <c r="FO645" s="158"/>
    </row>
    <row r="646" spans="166:171" x14ac:dyDescent="0.25">
      <c r="FJ646" s="158"/>
      <c r="FK646" s="158"/>
      <c r="FL646" s="158"/>
      <c r="FM646" s="158"/>
      <c r="FN646" s="158"/>
      <c r="FO646" s="158"/>
    </row>
    <row r="647" spans="166:171" x14ac:dyDescent="0.25">
      <c r="FJ647" s="158"/>
      <c r="FK647" s="158"/>
      <c r="FL647" s="158"/>
      <c r="FM647" s="158"/>
      <c r="FN647" s="158"/>
      <c r="FO647" s="158"/>
    </row>
    <row r="648" spans="166:171" x14ac:dyDescent="0.25">
      <c r="FJ648" s="158"/>
      <c r="FK648" s="158"/>
      <c r="FL648" s="158"/>
      <c r="FM648" s="158"/>
      <c r="FN648" s="158"/>
      <c r="FO648" s="158"/>
    </row>
    <row r="649" spans="166:171" x14ac:dyDescent="0.25">
      <c r="FJ649" s="158"/>
      <c r="FK649" s="158"/>
      <c r="FL649" s="158"/>
      <c r="FM649" s="158"/>
      <c r="FN649" s="158"/>
      <c r="FO649" s="158"/>
    </row>
    <row r="650" spans="166:171" x14ac:dyDescent="0.25">
      <c r="FJ650" s="158"/>
      <c r="FK650" s="158"/>
      <c r="FL650" s="158"/>
      <c r="FM650" s="158"/>
      <c r="FN650" s="158"/>
      <c r="FO650" s="158"/>
    </row>
    <row r="651" spans="166:171" x14ac:dyDescent="0.25">
      <c r="FJ651" s="158"/>
      <c r="FK651" s="158"/>
      <c r="FL651" s="158"/>
      <c r="FM651" s="158"/>
      <c r="FN651" s="158"/>
      <c r="FO651" s="158"/>
    </row>
    <row r="652" spans="166:171" x14ac:dyDescent="0.25">
      <c r="FJ652" s="158"/>
      <c r="FK652" s="158"/>
      <c r="FL652" s="158"/>
      <c r="FM652" s="158"/>
      <c r="FN652" s="158"/>
      <c r="FO652" s="158"/>
    </row>
    <row r="653" spans="166:171" x14ac:dyDescent="0.25">
      <c r="FJ653" s="158"/>
      <c r="FK653" s="158"/>
      <c r="FL653" s="158"/>
      <c r="FM653" s="158"/>
      <c r="FN653" s="158"/>
      <c r="FO653" s="158"/>
    </row>
    <row r="654" spans="166:171" x14ac:dyDescent="0.25">
      <c r="FJ654" s="158"/>
      <c r="FK654" s="158"/>
      <c r="FL654" s="158"/>
      <c r="FM654" s="158"/>
      <c r="FN654" s="158"/>
      <c r="FO654" s="158"/>
    </row>
    <row r="655" spans="166:171" x14ac:dyDescent="0.25">
      <c r="FJ655" s="158"/>
      <c r="FK655" s="158"/>
      <c r="FL655" s="158"/>
      <c r="FM655" s="158"/>
      <c r="FN655" s="158"/>
      <c r="FO655" s="158"/>
    </row>
    <row r="656" spans="166:171" x14ac:dyDescent="0.25">
      <c r="FJ656" s="158"/>
      <c r="FK656" s="158"/>
      <c r="FL656" s="158"/>
      <c r="FM656" s="158"/>
      <c r="FN656" s="158"/>
      <c r="FO656" s="158"/>
    </row>
    <row r="657" spans="166:171" x14ac:dyDescent="0.25">
      <c r="FJ657" s="158"/>
      <c r="FK657" s="158"/>
      <c r="FL657" s="158"/>
      <c r="FM657" s="158"/>
      <c r="FN657" s="158"/>
      <c r="FO657" s="158"/>
    </row>
    <row r="658" spans="166:171" x14ac:dyDescent="0.25">
      <c r="FJ658" s="158"/>
      <c r="FK658" s="158"/>
      <c r="FL658" s="158"/>
      <c r="FM658" s="158"/>
      <c r="FN658" s="158"/>
      <c r="FO658" s="158"/>
    </row>
    <row r="659" spans="166:171" x14ac:dyDescent="0.25">
      <c r="FJ659" s="158"/>
      <c r="FK659" s="158"/>
      <c r="FL659" s="158"/>
      <c r="FM659" s="158"/>
      <c r="FN659" s="158"/>
      <c r="FO659" s="158"/>
    </row>
    <row r="660" spans="166:171" x14ac:dyDescent="0.25">
      <c r="FJ660" s="158"/>
      <c r="FK660" s="158"/>
      <c r="FL660" s="158"/>
      <c r="FM660" s="158"/>
      <c r="FN660" s="158"/>
      <c r="FO660" s="158"/>
    </row>
    <row r="661" spans="166:171" x14ac:dyDescent="0.25">
      <c r="FJ661" s="158"/>
      <c r="FK661" s="158"/>
      <c r="FL661" s="158"/>
      <c r="FM661" s="158"/>
      <c r="FN661" s="158"/>
      <c r="FO661" s="158"/>
    </row>
    <row r="662" spans="166:171" x14ac:dyDescent="0.25">
      <c r="FJ662" s="158"/>
      <c r="FK662" s="158"/>
      <c r="FL662" s="158"/>
      <c r="FM662" s="158"/>
      <c r="FN662" s="158"/>
      <c r="FO662" s="158"/>
    </row>
    <row r="663" spans="166:171" x14ac:dyDescent="0.25">
      <c r="FJ663" s="158"/>
      <c r="FK663" s="158"/>
      <c r="FL663" s="158"/>
      <c r="FM663" s="158"/>
      <c r="FN663" s="158"/>
      <c r="FO663" s="158"/>
    </row>
    <row r="664" spans="166:171" x14ac:dyDescent="0.25">
      <c r="FJ664" s="158"/>
      <c r="FK664" s="158"/>
      <c r="FL664" s="158"/>
      <c r="FM664" s="158"/>
      <c r="FN664" s="158"/>
      <c r="FO664" s="158"/>
    </row>
    <row r="665" spans="166:171" x14ac:dyDescent="0.25">
      <c r="FJ665" s="158"/>
      <c r="FK665" s="158"/>
      <c r="FL665" s="158"/>
      <c r="FM665" s="158"/>
      <c r="FN665" s="158"/>
      <c r="FO665" s="158"/>
    </row>
    <row r="666" spans="166:171" x14ac:dyDescent="0.25">
      <c r="FJ666" s="158"/>
      <c r="FK666" s="158"/>
      <c r="FL666" s="158"/>
      <c r="FM666" s="158"/>
      <c r="FN666" s="158"/>
      <c r="FO666" s="158"/>
    </row>
    <row r="667" spans="166:171" x14ac:dyDescent="0.25">
      <c r="FJ667" s="158"/>
      <c r="FK667" s="158"/>
      <c r="FL667" s="158"/>
      <c r="FM667" s="158"/>
      <c r="FN667" s="158"/>
      <c r="FO667" s="158"/>
    </row>
    <row r="668" spans="166:171" x14ac:dyDescent="0.25">
      <c r="FJ668" s="158"/>
      <c r="FK668" s="158"/>
      <c r="FL668" s="158"/>
      <c r="FM668" s="158"/>
      <c r="FN668" s="158"/>
      <c r="FO668" s="158"/>
    </row>
    <row r="669" spans="166:171" x14ac:dyDescent="0.25">
      <c r="FJ669" s="158"/>
      <c r="FK669" s="158"/>
      <c r="FL669" s="158"/>
      <c r="FM669" s="158"/>
      <c r="FN669" s="158"/>
      <c r="FO669" s="158"/>
    </row>
    <row r="670" spans="166:171" x14ac:dyDescent="0.25">
      <c r="FJ670" s="158"/>
      <c r="FK670" s="158"/>
      <c r="FL670" s="158"/>
      <c r="FM670" s="158"/>
      <c r="FN670" s="158"/>
      <c r="FO670" s="158"/>
    </row>
    <row r="671" spans="166:171" x14ac:dyDescent="0.25">
      <c r="FJ671" s="158"/>
      <c r="FK671" s="158"/>
      <c r="FL671" s="158"/>
      <c r="FM671" s="158"/>
      <c r="FN671" s="158"/>
      <c r="FO671" s="158"/>
    </row>
    <row r="672" spans="166:171" x14ac:dyDescent="0.25">
      <c r="FJ672" s="158"/>
      <c r="FK672" s="158"/>
      <c r="FL672" s="158"/>
      <c r="FM672" s="158"/>
      <c r="FN672" s="158"/>
      <c r="FO672" s="158"/>
    </row>
    <row r="673" spans="166:171" x14ac:dyDescent="0.25">
      <c r="FJ673" s="158"/>
      <c r="FK673" s="158"/>
      <c r="FL673" s="158"/>
      <c r="FM673" s="158"/>
      <c r="FN673" s="158"/>
      <c r="FO673" s="158"/>
    </row>
    <row r="674" spans="166:171" x14ac:dyDescent="0.25">
      <c r="FJ674" s="158"/>
      <c r="FK674" s="158"/>
      <c r="FL674" s="158"/>
      <c r="FM674" s="158"/>
      <c r="FN674" s="158"/>
      <c r="FO674" s="158"/>
    </row>
    <row r="675" spans="166:171" x14ac:dyDescent="0.25">
      <c r="FJ675" s="158"/>
      <c r="FK675" s="158"/>
      <c r="FL675" s="158"/>
      <c r="FM675" s="158"/>
      <c r="FN675" s="158"/>
      <c r="FO675" s="158"/>
    </row>
    <row r="676" spans="166:171" x14ac:dyDescent="0.25">
      <c r="FJ676" s="158"/>
      <c r="FK676" s="158"/>
      <c r="FL676" s="158"/>
      <c r="FM676" s="158"/>
      <c r="FN676" s="158"/>
      <c r="FO676" s="158"/>
    </row>
    <row r="677" spans="166:171" x14ac:dyDescent="0.25">
      <c r="FJ677" s="158"/>
      <c r="FK677" s="158"/>
      <c r="FL677" s="158"/>
      <c r="FM677" s="158"/>
      <c r="FN677" s="158"/>
      <c r="FO677" s="158"/>
    </row>
    <row r="678" spans="166:171" x14ac:dyDescent="0.25">
      <c r="FJ678" s="158"/>
      <c r="FK678" s="158"/>
      <c r="FL678" s="158"/>
      <c r="FM678" s="158"/>
      <c r="FN678" s="158"/>
      <c r="FO678" s="158"/>
    </row>
    <row r="679" spans="166:171" x14ac:dyDescent="0.25">
      <c r="FJ679" s="158"/>
      <c r="FK679" s="158"/>
      <c r="FL679" s="158"/>
      <c r="FM679" s="158"/>
      <c r="FN679" s="158"/>
      <c r="FO679" s="158"/>
    </row>
    <row r="680" spans="166:171" x14ac:dyDescent="0.25">
      <c r="FJ680" s="158"/>
      <c r="FK680" s="158"/>
      <c r="FL680" s="158"/>
      <c r="FM680" s="158"/>
      <c r="FN680" s="158"/>
      <c r="FO680" s="158"/>
    </row>
    <row r="681" spans="166:171" x14ac:dyDescent="0.25">
      <c r="FJ681" s="158"/>
      <c r="FK681" s="158"/>
      <c r="FL681" s="158"/>
      <c r="FM681" s="158"/>
      <c r="FN681" s="158"/>
      <c r="FO681" s="158"/>
    </row>
    <row r="682" spans="166:171" x14ac:dyDescent="0.25">
      <c r="FJ682" s="158"/>
      <c r="FK682" s="158"/>
      <c r="FL682" s="158"/>
      <c r="FM682" s="158"/>
      <c r="FN682" s="158"/>
      <c r="FO682" s="158"/>
    </row>
    <row r="683" spans="166:171" x14ac:dyDescent="0.25">
      <c r="FJ683" s="158"/>
      <c r="FK683" s="158"/>
      <c r="FL683" s="158"/>
      <c r="FM683" s="158"/>
      <c r="FN683" s="158"/>
      <c r="FO683" s="158"/>
    </row>
    <row r="684" spans="166:171" x14ac:dyDescent="0.25">
      <c r="FJ684" s="158"/>
      <c r="FK684" s="158"/>
      <c r="FL684" s="158"/>
      <c r="FM684" s="158"/>
      <c r="FN684" s="158"/>
      <c r="FO684" s="158"/>
    </row>
    <row r="685" spans="166:171" x14ac:dyDescent="0.25">
      <c r="FJ685" s="158"/>
      <c r="FK685" s="158"/>
      <c r="FL685" s="158"/>
      <c r="FM685" s="158"/>
      <c r="FN685" s="158"/>
      <c r="FO685" s="158"/>
    </row>
    <row r="686" spans="166:171" x14ac:dyDescent="0.25">
      <c r="FJ686" s="158"/>
      <c r="FK686" s="158"/>
      <c r="FL686" s="158"/>
      <c r="FM686" s="158"/>
      <c r="FN686" s="158"/>
      <c r="FO686" s="158"/>
    </row>
    <row r="687" spans="166:171" x14ac:dyDescent="0.25">
      <c r="FJ687" s="158"/>
      <c r="FK687" s="158"/>
      <c r="FL687" s="158"/>
      <c r="FM687" s="158"/>
      <c r="FN687" s="158"/>
      <c r="FO687" s="158"/>
    </row>
    <row r="688" spans="166:171" x14ac:dyDescent="0.25">
      <c r="FJ688" s="158"/>
      <c r="FK688" s="158"/>
      <c r="FL688" s="158"/>
      <c r="FM688" s="158"/>
      <c r="FN688" s="158"/>
      <c r="FO688" s="158"/>
    </row>
    <row r="689" spans="166:171" x14ac:dyDescent="0.25">
      <c r="FJ689" s="158"/>
      <c r="FK689" s="158"/>
      <c r="FL689" s="158"/>
      <c r="FM689" s="158"/>
      <c r="FN689" s="158"/>
      <c r="FO689" s="158"/>
    </row>
    <row r="690" spans="166:171" x14ac:dyDescent="0.25">
      <c r="FJ690" s="158"/>
      <c r="FK690" s="158"/>
      <c r="FL690" s="158"/>
      <c r="FM690" s="158"/>
      <c r="FN690" s="158"/>
      <c r="FO690" s="158"/>
    </row>
    <row r="691" spans="166:171" x14ac:dyDescent="0.25">
      <c r="FJ691" s="158"/>
      <c r="FK691" s="158"/>
      <c r="FL691" s="158"/>
      <c r="FM691" s="158"/>
      <c r="FN691" s="158"/>
      <c r="FO691" s="158"/>
    </row>
    <row r="692" spans="166:171" x14ac:dyDescent="0.25">
      <c r="FJ692" s="158"/>
      <c r="FK692" s="158"/>
      <c r="FL692" s="158"/>
      <c r="FM692" s="158"/>
      <c r="FN692" s="158"/>
      <c r="FO692" s="158"/>
    </row>
    <row r="693" spans="166:171" x14ac:dyDescent="0.25">
      <c r="FJ693" s="158"/>
      <c r="FK693" s="158"/>
      <c r="FL693" s="158"/>
      <c r="FM693" s="158"/>
      <c r="FN693" s="158"/>
      <c r="FO693" s="158"/>
    </row>
    <row r="694" spans="166:171" x14ac:dyDescent="0.25">
      <c r="FJ694" s="158"/>
      <c r="FK694" s="158"/>
      <c r="FL694" s="158"/>
      <c r="FM694" s="158"/>
      <c r="FN694" s="158"/>
      <c r="FO694" s="158"/>
    </row>
    <row r="695" spans="166:171" x14ac:dyDescent="0.25">
      <c r="FJ695" s="158"/>
      <c r="FK695" s="158"/>
      <c r="FL695" s="158"/>
      <c r="FM695" s="158"/>
      <c r="FN695" s="158"/>
      <c r="FO695" s="158"/>
    </row>
    <row r="696" spans="166:171" x14ac:dyDescent="0.25">
      <c r="FJ696" s="158"/>
      <c r="FK696" s="158"/>
      <c r="FL696" s="158"/>
      <c r="FM696" s="158"/>
      <c r="FN696" s="158"/>
      <c r="FO696" s="158"/>
    </row>
    <row r="697" spans="166:171" x14ac:dyDescent="0.25">
      <c r="FJ697" s="158"/>
      <c r="FK697" s="158"/>
      <c r="FL697" s="158"/>
      <c r="FM697" s="158"/>
      <c r="FN697" s="158"/>
      <c r="FO697" s="158"/>
    </row>
    <row r="698" spans="166:171" x14ac:dyDescent="0.25">
      <c r="FJ698" s="158"/>
      <c r="FK698" s="158"/>
      <c r="FL698" s="158"/>
      <c r="FM698" s="158"/>
      <c r="FN698" s="158"/>
      <c r="FO698" s="158"/>
    </row>
    <row r="699" spans="166:171" x14ac:dyDescent="0.25">
      <c r="FJ699" s="158"/>
      <c r="FK699" s="158"/>
      <c r="FL699" s="158"/>
      <c r="FM699" s="158"/>
      <c r="FN699" s="158"/>
      <c r="FO699" s="158"/>
    </row>
    <row r="700" spans="166:171" x14ac:dyDescent="0.25">
      <c r="FJ700" s="158"/>
      <c r="FK700" s="158"/>
      <c r="FL700" s="158"/>
      <c r="FM700" s="158"/>
      <c r="FN700" s="158"/>
      <c r="FO700" s="158"/>
    </row>
    <row r="701" spans="166:171" x14ac:dyDescent="0.25">
      <c r="FJ701" s="158"/>
      <c r="FK701" s="158"/>
      <c r="FL701" s="158"/>
      <c r="FM701" s="158"/>
      <c r="FN701" s="158"/>
      <c r="FO701" s="158"/>
    </row>
    <row r="702" spans="166:171" x14ac:dyDescent="0.25">
      <c r="FJ702" s="158"/>
      <c r="FK702" s="158"/>
      <c r="FL702" s="158"/>
      <c r="FM702" s="158"/>
      <c r="FN702" s="158"/>
      <c r="FO702" s="158"/>
    </row>
    <row r="703" spans="166:171" x14ac:dyDescent="0.25">
      <c r="FJ703" s="158"/>
      <c r="FK703" s="158"/>
      <c r="FL703" s="158"/>
      <c r="FM703" s="158"/>
      <c r="FN703" s="158"/>
      <c r="FO703" s="158"/>
    </row>
    <row r="704" spans="166:171" x14ac:dyDescent="0.25">
      <c r="FJ704" s="158"/>
      <c r="FK704" s="158"/>
      <c r="FL704" s="158"/>
      <c r="FM704" s="158"/>
      <c r="FN704" s="158"/>
      <c r="FO704" s="158"/>
    </row>
    <row r="705" spans="166:171" x14ac:dyDescent="0.25">
      <c r="FJ705" s="158"/>
      <c r="FK705" s="158"/>
      <c r="FL705" s="158"/>
      <c r="FM705" s="158"/>
      <c r="FN705" s="158"/>
      <c r="FO705" s="158"/>
    </row>
    <row r="706" spans="166:171" x14ac:dyDescent="0.25">
      <c r="FJ706" s="158"/>
      <c r="FK706" s="158"/>
      <c r="FL706" s="158"/>
      <c r="FM706" s="158"/>
      <c r="FN706" s="158"/>
      <c r="FO706" s="158"/>
    </row>
    <row r="707" spans="166:171" x14ac:dyDescent="0.25">
      <c r="FJ707" s="158"/>
      <c r="FK707" s="158"/>
      <c r="FL707" s="158"/>
      <c r="FM707" s="158"/>
      <c r="FN707" s="158"/>
      <c r="FO707" s="158"/>
    </row>
    <row r="708" spans="166:171" x14ac:dyDescent="0.25">
      <c r="FJ708" s="158"/>
      <c r="FK708" s="158"/>
      <c r="FL708" s="158"/>
      <c r="FM708" s="158"/>
      <c r="FN708" s="158"/>
      <c r="FO708" s="158"/>
    </row>
    <row r="709" spans="166:171" x14ac:dyDescent="0.25">
      <c r="FJ709" s="158"/>
      <c r="FK709" s="158"/>
      <c r="FL709" s="158"/>
      <c r="FM709" s="158"/>
      <c r="FN709" s="158"/>
      <c r="FO709" s="158"/>
    </row>
    <row r="710" spans="166:171" x14ac:dyDescent="0.25">
      <c r="FJ710" s="158"/>
      <c r="FK710" s="158"/>
      <c r="FL710" s="158"/>
      <c r="FM710" s="158"/>
      <c r="FN710" s="158"/>
      <c r="FO710" s="158"/>
    </row>
    <row r="711" spans="166:171" x14ac:dyDescent="0.25">
      <c r="FJ711" s="158"/>
      <c r="FK711" s="158"/>
      <c r="FL711" s="158"/>
      <c r="FM711" s="158"/>
      <c r="FN711" s="158"/>
      <c r="FO711" s="158"/>
    </row>
    <row r="712" spans="166:171" x14ac:dyDescent="0.25">
      <c r="FJ712" s="158"/>
      <c r="FK712" s="158"/>
      <c r="FL712" s="158"/>
      <c r="FM712" s="158"/>
      <c r="FN712" s="158"/>
      <c r="FO712" s="158"/>
    </row>
    <row r="713" spans="166:171" x14ac:dyDescent="0.25">
      <c r="FJ713" s="158"/>
      <c r="FK713" s="158"/>
      <c r="FL713" s="158"/>
      <c r="FM713" s="158"/>
      <c r="FN713" s="158"/>
      <c r="FO713" s="158"/>
    </row>
    <row r="714" spans="166:171" x14ac:dyDescent="0.25">
      <c r="FJ714" s="158"/>
      <c r="FK714" s="158"/>
      <c r="FL714" s="158"/>
      <c r="FM714" s="158"/>
      <c r="FN714" s="158"/>
      <c r="FO714" s="158"/>
    </row>
    <row r="715" spans="166:171" x14ac:dyDescent="0.25">
      <c r="FJ715" s="158"/>
      <c r="FK715" s="158"/>
      <c r="FL715" s="158"/>
      <c r="FM715" s="158"/>
      <c r="FN715" s="158"/>
      <c r="FO715" s="158"/>
    </row>
    <row r="716" spans="166:171" x14ac:dyDescent="0.25">
      <c r="FJ716" s="158"/>
      <c r="FK716" s="158"/>
      <c r="FL716" s="158"/>
      <c r="FM716" s="158"/>
      <c r="FN716" s="158"/>
      <c r="FO716" s="158"/>
    </row>
    <row r="717" spans="166:171" x14ac:dyDescent="0.25">
      <c r="FJ717" s="158"/>
      <c r="FK717" s="158"/>
      <c r="FL717" s="158"/>
      <c r="FM717" s="158"/>
      <c r="FN717" s="158"/>
      <c r="FO717" s="158"/>
    </row>
    <row r="718" spans="166:171" x14ac:dyDescent="0.25">
      <c r="FJ718" s="158"/>
      <c r="FK718" s="158"/>
      <c r="FL718" s="158"/>
      <c r="FM718" s="158"/>
      <c r="FN718" s="158"/>
      <c r="FO718" s="158"/>
    </row>
    <row r="719" spans="166:171" x14ac:dyDescent="0.25">
      <c r="FJ719" s="158"/>
      <c r="FK719" s="158"/>
      <c r="FL719" s="158"/>
      <c r="FM719" s="158"/>
      <c r="FN719" s="158"/>
      <c r="FO719" s="158"/>
    </row>
    <row r="720" spans="166:171" x14ac:dyDescent="0.25">
      <c r="FJ720" s="158"/>
      <c r="FK720" s="158"/>
      <c r="FL720" s="158"/>
      <c r="FM720" s="158"/>
      <c r="FN720" s="158"/>
      <c r="FO720" s="158"/>
    </row>
    <row r="721" spans="166:171" x14ac:dyDescent="0.25">
      <c r="FJ721" s="158"/>
      <c r="FK721" s="158"/>
      <c r="FL721" s="158"/>
      <c r="FM721" s="158"/>
      <c r="FN721" s="158"/>
      <c r="FO721" s="158"/>
    </row>
    <row r="722" spans="166:171" x14ac:dyDescent="0.25">
      <c r="FJ722" s="158"/>
      <c r="FK722" s="158"/>
      <c r="FL722" s="158"/>
      <c r="FM722" s="158"/>
      <c r="FN722" s="158"/>
      <c r="FO722" s="158"/>
    </row>
    <row r="723" spans="166:171" x14ac:dyDescent="0.25">
      <c r="FJ723" s="158"/>
      <c r="FK723" s="158"/>
      <c r="FL723" s="158"/>
      <c r="FM723" s="158"/>
      <c r="FN723" s="158"/>
      <c r="FO723" s="158"/>
    </row>
    <row r="724" spans="166:171" x14ac:dyDescent="0.25">
      <c r="FJ724" s="158"/>
      <c r="FK724" s="158"/>
      <c r="FL724" s="158"/>
      <c r="FM724" s="158"/>
      <c r="FN724" s="158"/>
      <c r="FO724" s="158"/>
    </row>
    <row r="725" spans="166:171" x14ac:dyDescent="0.25">
      <c r="FJ725" s="158"/>
      <c r="FK725" s="158"/>
      <c r="FL725" s="158"/>
      <c r="FM725" s="158"/>
      <c r="FN725" s="158"/>
      <c r="FO725" s="158"/>
    </row>
    <row r="726" spans="166:171" x14ac:dyDescent="0.25">
      <c r="FJ726" s="158"/>
      <c r="FK726" s="158"/>
      <c r="FL726" s="158"/>
      <c r="FM726" s="158"/>
      <c r="FN726" s="158"/>
      <c r="FO726" s="158"/>
    </row>
    <row r="727" spans="166:171" x14ac:dyDescent="0.25">
      <c r="FJ727" s="158"/>
      <c r="FK727" s="158"/>
      <c r="FL727" s="158"/>
      <c r="FM727" s="158"/>
      <c r="FN727" s="158"/>
      <c r="FO727" s="158"/>
    </row>
    <row r="728" spans="166:171" x14ac:dyDescent="0.25">
      <c r="FJ728" s="158"/>
      <c r="FK728" s="158"/>
      <c r="FL728" s="158"/>
      <c r="FM728" s="158"/>
      <c r="FN728" s="158"/>
      <c r="FO728" s="158"/>
    </row>
    <row r="729" spans="166:171" x14ac:dyDescent="0.25">
      <c r="FJ729" s="158"/>
      <c r="FK729" s="158"/>
      <c r="FL729" s="158"/>
      <c r="FM729" s="158"/>
      <c r="FN729" s="158"/>
      <c r="FO729" s="158"/>
    </row>
    <row r="730" spans="166:171" x14ac:dyDescent="0.25">
      <c r="FJ730" s="158"/>
      <c r="FK730" s="158"/>
      <c r="FL730" s="158"/>
      <c r="FM730" s="158"/>
      <c r="FN730" s="158"/>
      <c r="FO730" s="158"/>
    </row>
    <row r="731" spans="166:171" x14ac:dyDescent="0.25">
      <c r="FJ731" s="158"/>
      <c r="FK731" s="158"/>
      <c r="FL731" s="158"/>
      <c r="FM731" s="158"/>
      <c r="FN731" s="158"/>
      <c r="FO731" s="158"/>
    </row>
    <row r="732" spans="166:171" x14ac:dyDescent="0.25">
      <c r="FJ732" s="158"/>
      <c r="FK732" s="158"/>
      <c r="FL732" s="158"/>
      <c r="FM732" s="158"/>
      <c r="FN732" s="158"/>
      <c r="FO732" s="158"/>
    </row>
    <row r="733" spans="166:171" x14ac:dyDescent="0.25">
      <c r="FJ733" s="158"/>
      <c r="FK733" s="158"/>
      <c r="FL733" s="158"/>
      <c r="FM733" s="158"/>
      <c r="FN733" s="158"/>
      <c r="FO733" s="158"/>
    </row>
    <row r="734" spans="166:171" x14ac:dyDescent="0.25">
      <c r="FJ734" s="158"/>
      <c r="FK734" s="158"/>
      <c r="FL734" s="158"/>
      <c r="FM734" s="158"/>
      <c r="FN734" s="158"/>
      <c r="FO734" s="158"/>
    </row>
    <row r="735" spans="166:171" x14ac:dyDescent="0.25">
      <c r="FJ735" s="158"/>
      <c r="FK735" s="158"/>
      <c r="FL735" s="158"/>
      <c r="FM735" s="158"/>
      <c r="FN735" s="158"/>
      <c r="FO735" s="158"/>
    </row>
    <row r="736" spans="166:171" x14ac:dyDescent="0.25">
      <c r="FJ736" s="158"/>
      <c r="FK736" s="158"/>
      <c r="FL736" s="158"/>
      <c r="FM736" s="158"/>
      <c r="FN736" s="158"/>
      <c r="FO736" s="158"/>
    </row>
    <row r="737" spans="166:171" x14ac:dyDescent="0.25">
      <c r="FJ737" s="158"/>
      <c r="FK737" s="158"/>
      <c r="FL737" s="158"/>
      <c r="FM737" s="158"/>
      <c r="FN737" s="158"/>
      <c r="FO737" s="158"/>
    </row>
    <row r="738" spans="166:171" x14ac:dyDescent="0.25">
      <c r="FJ738" s="158"/>
      <c r="FK738" s="158"/>
      <c r="FL738" s="158"/>
      <c r="FM738" s="158"/>
      <c r="FN738" s="158"/>
      <c r="FO738" s="158"/>
    </row>
    <row r="739" spans="166:171" x14ac:dyDescent="0.25">
      <c r="FJ739" s="158"/>
      <c r="FK739" s="158"/>
      <c r="FL739" s="158"/>
      <c r="FM739" s="158"/>
      <c r="FN739" s="158"/>
      <c r="FO739" s="158"/>
    </row>
    <row r="740" spans="166:171" x14ac:dyDescent="0.25">
      <c r="FJ740" s="158"/>
      <c r="FK740" s="158"/>
      <c r="FL740" s="158"/>
      <c r="FM740" s="158"/>
      <c r="FN740" s="158"/>
      <c r="FO740" s="158"/>
    </row>
    <row r="741" spans="166:171" x14ac:dyDescent="0.25">
      <c r="FJ741" s="158"/>
      <c r="FK741" s="158"/>
      <c r="FL741" s="158"/>
      <c r="FM741" s="158"/>
      <c r="FN741" s="158"/>
      <c r="FO741" s="158"/>
    </row>
    <row r="742" spans="166:171" x14ac:dyDescent="0.25">
      <c r="FJ742" s="158"/>
      <c r="FK742" s="158"/>
      <c r="FL742" s="158"/>
      <c r="FM742" s="158"/>
      <c r="FN742" s="158"/>
      <c r="FO742" s="158"/>
    </row>
    <row r="743" spans="166:171" x14ac:dyDescent="0.25">
      <c r="FJ743" s="158"/>
      <c r="FK743" s="158"/>
      <c r="FL743" s="158"/>
      <c r="FM743" s="158"/>
      <c r="FN743" s="158"/>
      <c r="FO743" s="158"/>
    </row>
    <row r="744" spans="166:171" x14ac:dyDescent="0.25">
      <c r="FJ744" s="158"/>
      <c r="FK744" s="158"/>
      <c r="FL744" s="158"/>
      <c r="FM744" s="158"/>
      <c r="FN744" s="158"/>
      <c r="FO744" s="158"/>
    </row>
    <row r="745" spans="166:171" x14ac:dyDescent="0.25">
      <c r="FJ745" s="158"/>
      <c r="FK745" s="158"/>
      <c r="FL745" s="158"/>
      <c r="FM745" s="158"/>
      <c r="FN745" s="158"/>
      <c r="FO745" s="158"/>
    </row>
    <row r="746" spans="166:171" x14ac:dyDescent="0.25">
      <c r="FJ746" s="158"/>
      <c r="FK746" s="158"/>
      <c r="FL746" s="158"/>
      <c r="FM746" s="158"/>
      <c r="FN746" s="158"/>
      <c r="FO746" s="158"/>
    </row>
    <row r="747" spans="166:171" x14ac:dyDescent="0.25">
      <c r="FJ747" s="158"/>
      <c r="FK747" s="158"/>
      <c r="FL747" s="158"/>
      <c r="FM747" s="158"/>
      <c r="FN747" s="158"/>
      <c r="FO747" s="158"/>
    </row>
    <row r="748" spans="166:171" x14ac:dyDescent="0.25">
      <c r="FJ748" s="158"/>
      <c r="FK748" s="158"/>
      <c r="FL748" s="158"/>
      <c r="FM748" s="158"/>
      <c r="FN748" s="158"/>
      <c r="FO748" s="158"/>
    </row>
    <row r="749" spans="166:171" x14ac:dyDescent="0.25">
      <c r="FJ749" s="158"/>
      <c r="FK749" s="158"/>
      <c r="FL749" s="158"/>
      <c r="FM749" s="158"/>
      <c r="FN749" s="158"/>
      <c r="FO749" s="158"/>
    </row>
    <row r="750" spans="166:171" x14ac:dyDescent="0.25">
      <c r="FJ750" s="158"/>
      <c r="FK750" s="158"/>
      <c r="FL750" s="158"/>
      <c r="FM750" s="158"/>
      <c r="FN750" s="158"/>
      <c r="FO750" s="158"/>
    </row>
    <row r="751" spans="166:171" x14ac:dyDescent="0.25">
      <c r="FJ751" s="158"/>
      <c r="FK751" s="158"/>
      <c r="FL751" s="158"/>
      <c r="FM751" s="158"/>
      <c r="FN751" s="158"/>
      <c r="FO751" s="158"/>
    </row>
    <row r="752" spans="166:171" x14ac:dyDescent="0.25">
      <c r="FJ752" s="158"/>
      <c r="FK752" s="158"/>
      <c r="FL752" s="158"/>
      <c r="FM752" s="158"/>
      <c r="FN752" s="158"/>
      <c r="FO752" s="158"/>
    </row>
    <row r="753" spans="166:171" x14ac:dyDescent="0.25">
      <c r="FJ753" s="158"/>
      <c r="FK753" s="158"/>
      <c r="FL753" s="158"/>
      <c r="FM753" s="158"/>
      <c r="FN753" s="158"/>
      <c r="FO753" s="158"/>
    </row>
    <row r="754" spans="166:171" x14ac:dyDescent="0.25">
      <c r="FJ754" s="158"/>
      <c r="FK754" s="158"/>
      <c r="FL754" s="158"/>
      <c r="FM754" s="158"/>
      <c r="FN754" s="158"/>
      <c r="FO754" s="158"/>
    </row>
    <row r="755" spans="166:171" x14ac:dyDescent="0.25">
      <c r="FJ755" s="158"/>
      <c r="FK755" s="158"/>
      <c r="FL755" s="158"/>
      <c r="FM755" s="158"/>
      <c r="FN755" s="158"/>
      <c r="FO755" s="158"/>
    </row>
    <row r="756" spans="166:171" x14ac:dyDescent="0.25">
      <c r="FJ756" s="158"/>
      <c r="FK756" s="158"/>
      <c r="FL756" s="158"/>
      <c r="FM756" s="158"/>
      <c r="FN756" s="158"/>
      <c r="FO756" s="158"/>
    </row>
    <row r="757" spans="166:171" x14ac:dyDescent="0.25">
      <c r="FJ757" s="158"/>
      <c r="FK757" s="158"/>
      <c r="FL757" s="158"/>
      <c r="FM757" s="158"/>
      <c r="FN757" s="158"/>
      <c r="FO757" s="158"/>
    </row>
    <row r="758" spans="166:171" x14ac:dyDescent="0.25">
      <c r="FJ758" s="158"/>
      <c r="FK758" s="158"/>
      <c r="FL758" s="158"/>
      <c r="FM758" s="158"/>
      <c r="FN758" s="158"/>
      <c r="FO758" s="158"/>
    </row>
    <row r="759" spans="166:171" x14ac:dyDescent="0.25">
      <c r="FJ759" s="158"/>
      <c r="FK759" s="158"/>
      <c r="FL759" s="158"/>
      <c r="FM759" s="158"/>
      <c r="FN759" s="158"/>
      <c r="FO759" s="158"/>
    </row>
    <row r="760" spans="166:171" x14ac:dyDescent="0.25">
      <c r="FJ760" s="158"/>
      <c r="FK760" s="158"/>
      <c r="FL760" s="158"/>
      <c r="FM760" s="158"/>
      <c r="FN760" s="158"/>
      <c r="FO760" s="158"/>
    </row>
    <row r="761" spans="166:171" x14ac:dyDescent="0.25">
      <c r="FJ761" s="158"/>
      <c r="FK761" s="158"/>
      <c r="FL761" s="158"/>
      <c r="FM761" s="158"/>
      <c r="FN761" s="158"/>
      <c r="FO761" s="158"/>
    </row>
    <row r="762" spans="166:171" x14ac:dyDescent="0.25">
      <c r="FJ762" s="158"/>
      <c r="FK762" s="158"/>
      <c r="FL762" s="158"/>
      <c r="FM762" s="158"/>
      <c r="FN762" s="158"/>
      <c r="FO762" s="158"/>
    </row>
    <row r="763" spans="166:171" x14ac:dyDescent="0.25">
      <c r="FJ763" s="158"/>
      <c r="FK763" s="158"/>
      <c r="FL763" s="158"/>
      <c r="FM763" s="158"/>
      <c r="FN763" s="158"/>
      <c r="FO763" s="158"/>
    </row>
    <row r="764" spans="166:171" x14ac:dyDescent="0.25">
      <c r="FJ764" s="158"/>
      <c r="FK764" s="158"/>
      <c r="FL764" s="158"/>
      <c r="FM764" s="158"/>
      <c r="FN764" s="158"/>
      <c r="FO764" s="158"/>
    </row>
    <row r="765" spans="166:171" x14ac:dyDescent="0.25">
      <c r="FJ765" s="158"/>
      <c r="FK765" s="158"/>
      <c r="FL765" s="158"/>
      <c r="FM765" s="158"/>
      <c r="FN765" s="158"/>
      <c r="FO765" s="158"/>
    </row>
    <row r="766" spans="166:171" x14ac:dyDescent="0.25">
      <c r="FJ766" s="158"/>
      <c r="FK766" s="158"/>
      <c r="FL766" s="158"/>
      <c r="FM766" s="158"/>
      <c r="FN766" s="158"/>
      <c r="FO766" s="158"/>
    </row>
    <row r="767" spans="166:171" x14ac:dyDescent="0.25">
      <c r="FJ767" s="158"/>
      <c r="FK767" s="158"/>
      <c r="FL767" s="158"/>
      <c r="FM767" s="158"/>
      <c r="FN767" s="158"/>
      <c r="FO767" s="158"/>
    </row>
    <row r="768" spans="166:171" x14ac:dyDescent="0.25">
      <c r="FJ768" s="158"/>
      <c r="FK768" s="158"/>
      <c r="FL768" s="158"/>
      <c r="FM768" s="158"/>
      <c r="FN768" s="158"/>
      <c r="FO768" s="158"/>
    </row>
    <row r="769" spans="166:171" x14ac:dyDescent="0.25">
      <c r="FJ769" s="158"/>
      <c r="FK769" s="158"/>
      <c r="FL769" s="158"/>
      <c r="FM769" s="158"/>
      <c r="FN769" s="158"/>
      <c r="FO769" s="158"/>
    </row>
    <row r="770" spans="166:171" x14ac:dyDescent="0.25">
      <c r="FJ770" s="158"/>
      <c r="FK770" s="158"/>
      <c r="FL770" s="158"/>
      <c r="FM770" s="158"/>
      <c r="FN770" s="158"/>
      <c r="FO770" s="158"/>
    </row>
    <row r="771" spans="166:171" x14ac:dyDescent="0.25">
      <c r="FJ771" s="158"/>
      <c r="FK771" s="158"/>
      <c r="FL771" s="158"/>
      <c r="FM771" s="158"/>
      <c r="FN771" s="158"/>
      <c r="FO771" s="158"/>
    </row>
    <row r="772" spans="166:171" x14ac:dyDescent="0.25">
      <c r="FJ772" s="158"/>
      <c r="FK772" s="158"/>
      <c r="FL772" s="158"/>
      <c r="FM772" s="158"/>
      <c r="FN772" s="158"/>
      <c r="FO772" s="158"/>
    </row>
    <row r="773" spans="166:171" x14ac:dyDescent="0.25">
      <c r="FJ773" s="158"/>
      <c r="FK773" s="158"/>
      <c r="FL773" s="158"/>
      <c r="FM773" s="158"/>
      <c r="FN773" s="158"/>
      <c r="FO773" s="158"/>
    </row>
    <row r="774" spans="166:171" x14ac:dyDescent="0.25">
      <c r="FJ774" s="158"/>
      <c r="FK774" s="158"/>
      <c r="FL774" s="158"/>
      <c r="FM774" s="158"/>
      <c r="FN774" s="158"/>
      <c r="FO774" s="158"/>
    </row>
    <row r="775" spans="166:171" x14ac:dyDescent="0.25">
      <c r="FJ775" s="158"/>
      <c r="FK775" s="158"/>
      <c r="FL775" s="158"/>
      <c r="FM775" s="158"/>
      <c r="FN775" s="158"/>
      <c r="FO775" s="158"/>
    </row>
    <row r="776" spans="166:171" x14ac:dyDescent="0.25">
      <c r="FJ776" s="158"/>
      <c r="FK776" s="158"/>
      <c r="FL776" s="158"/>
      <c r="FM776" s="158"/>
      <c r="FN776" s="158"/>
      <c r="FO776" s="158"/>
    </row>
    <row r="777" spans="166:171" x14ac:dyDescent="0.25">
      <c r="FJ777" s="158"/>
      <c r="FK777" s="158"/>
      <c r="FL777" s="158"/>
      <c r="FM777" s="158"/>
      <c r="FN777" s="158"/>
      <c r="FO777" s="158"/>
    </row>
    <row r="778" spans="166:171" x14ac:dyDescent="0.25">
      <c r="FJ778" s="158"/>
      <c r="FK778" s="158"/>
      <c r="FL778" s="158"/>
      <c r="FM778" s="158"/>
      <c r="FN778" s="158"/>
      <c r="FO778" s="158"/>
    </row>
    <row r="779" spans="166:171" x14ac:dyDescent="0.25">
      <c r="FJ779" s="158"/>
      <c r="FK779" s="158"/>
      <c r="FL779" s="158"/>
      <c r="FM779" s="158"/>
      <c r="FN779" s="158"/>
      <c r="FO779" s="158"/>
    </row>
    <row r="780" spans="166:171" x14ac:dyDescent="0.25">
      <c r="FJ780" s="158"/>
      <c r="FK780" s="158"/>
      <c r="FL780" s="158"/>
      <c r="FM780" s="158"/>
      <c r="FN780" s="158"/>
      <c r="FO780" s="158"/>
    </row>
    <row r="781" spans="166:171" x14ac:dyDescent="0.25">
      <c r="FJ781" s="158"/>
      <c r="FK781" s="158"/>
      <c r="FL781" s="158"/>
      <c r="FM781" s="158"/>
      <c r="FN781" s="158"/>
      <c r="FO781" s="158"/>
    </row>
    <row r="782" spans="166:171" x14ac:dyDescent="0.25">
      <c r="FJ782" s="158"/>
      <c r="FK782" s="158"/>
      <c r="FL782" s="158"/>
      <c r="FM782" s="158"/>
      <c r="FN782" s="158"/>
      <c r="FO782" s="158"/>
    </row>
    <row r="783" spans="166:171" x14ac:dyDescent="0.25">
      <c r="FJ783" s="158"/>
      <c r="FK783" s="158"/>
      <c r="FL783" s="158"/>
      <c r="FM783" s="158"/>
      <c r="FN783" s="158"/>
      <c r="FO783" s="158"/>
    </row>
    <row r="784" spans="166:171" x14ac:dyDescent="0.25">
      <c r="FJ784" s="158"/>
      <c r="FK784" s="158"/>
      <c r="FL784" s="158"/>
      <c r="FM784" s="158"/>
      <c r="FN784" s="158"/>
      <c r="FO784" s="158"/>
    </row>
    <row r="785" spans="166:171" x14ac:dyDescent="0.25">
      <c r="FJ785" s="158"/>
      <c r="FK785" s="158"/>
      <c r="FL785" s="158"/>
      <c r="FM785" s="158"/>
      <c r="FN785" s="158"/>
      <c r="FO785" s="158"/>
    </row>
    <row r="786" spans="166:171" x14ac:dyDescent="0.25">
      <c r="FJ786" s="158"/>
      <c r="FK786" s="158"/>
      <c r="FL786" s="158"/>
      <c r="FM786" s="158"/>
      <c r="FN786" s="158"/>
      <c r="FO786" s="158"/>
    </row>
    <row r="787" spans="166:171" x14ac:dyDescent="0.25">
      <c r="FJ787" s="158"/>
      <c r="FK787" s="158"/>
      <c r="FL787" s="158"/>
      <c r="FM787" s="158"/>
      <c r="FN787" s="158"/>
      <c r="FO787" s="158"/>
    </row>
    <row r="788" spans="166:171" x14ac:dyDescent="0.25">
      <c r="FJ788" s="158"/>
      <c r="FK788" s="158"/>
      <c r="FL788" s="158"/>
      <c r="FM788" s="158"/>
      <c r="FN788" s="158"/>
      <c r="FO788" s="158"/>
    </row>
    <row r="789" spans="166:171" x14ac:dyDescent="0.25">
      <c r="FJ789" s="158"/>
      <c r="FK789" s="158"/>
      <c r="FL789" s="158"/>
      <c r="FM789" s="158"/>
      <c r="FN789" s="158"/>
      <c r="FO789" s="158"/>
    </row>
    <row r="790" spans="166:171" x14ac:dyDescent="0.25">
      <c r="FJ790" s="158"/>
      <c r="FK790" s="158"/>
      <c r="FL790" s="158"/>
      <c r="FM790" s="158"/>
      <c r="FN790" s="158"/>
      <c r="FO790" s="158"/>
    </row>
    <row r="791" spans="166:171" x14ac:dyDescent="0.25">
      <c r="FJ791" s="158"/>
      <c r="FK791" s="158"/>
      <c r="FL791" s="158"/>
      <c r="FM791" s="158"/>
      <c r="FN791" s="158"/>
      <c r="FO791" s="158"/>
    </row>
    <row r="792" spans="166:171" x14ac:dyDescent="0.25">
      <c r="FJ792" s="158"/>
      <c r="FK792" s="158"/>
      <c r="FL792" s="158"/>
      <c r="FM792" s="158"/>
      <c r="FN792" s="158"/>
      <c r="FO792" s="158"/>
    </row>
    <row r="793" spans="166:171" x14ac:dyDescent="0.25">
      <c r="FJ793" s="158"/>
      <c r="FK793" s="158"/>
      <c r="FL793" s="158"/>
      <c r="FM793" s="158"/>
      <c r="FN793" s="158"/>
      <c r="FO793" s="158"/>
    </row>
    <row r="794" spans="166:171" x14ac:dyDescent="0.25">
      <c r="FJ794" s="158"/>
      <c r="FK794" s="158"/>
      <c r="FL794" s="158"/>
      <c r="FM794" s="158"/>
      <c r="FN794" s="158"/>
      <c r="FO794" s="158"/>
    </row>
    <row r="795" spans="166:171" x14ac:dyDescent="0.25">
      <c r="FJ795" s="158"/>
      <c r="FK795" s="158"/>
      <c r="FL795" s="158"/>
      <c r="FM795" s="158"/>
      <c r="FN795" s="158"/>
      <c r="FO795" s="158"/>
    </row>
    <row r="796" spans="166:171" x14ac:dyDescent="0.25">
      <c r="FJ796" s="158"/>
      <c r="FK796" s="158"/>
      <c r="FL796" s="158"/>
      <c r="FM796" s="158"/>
      <c r="FN796" s="158"/>
      <c r="FO796" s="158"/>
    </row>
    <row r="797" spans="166:171" x14ac:dyDescent="0.25">
      <c r="FJ797" s="158"/>
      <c r="FK797" s="158"/>
      <c r="FL797" s="158"/>
      <c r="FM797" s="158"/>
      <c r="FN797" s="158"/>
      <c r="FO797" s="158"/>
    </row>
    <row r="798" spans="166:171" x14ac:dyDescent="0.25">
      <c r="FJ798" s="158"/>
      <c r="FK798" s="158"/>
      <c r="FL798" s="158"/>
      <c r="FM798" s="158"/>
      <c r="FN798" s="158"/>
      <c r="FO798" s="158"/>
    </row>
    <row r="799" spans="166:171" x14ac:dyDescent="0.25">
      <c r="FJ799" s="158"/>
      <c r="FK799" s="158"/>
      <c r="FL799" s="158"/>
      <c r="FM799" s="158"/>
      <c r="FN799" s="158"/>
      <c r="FO799" s="158"/>
    </row>
    <row r="800" spans="166:171" x14ac:dyDescent="0.25">
      <c r="FJ800" s="158"/>
      <c r="FK800" s="158"/>
      <c r="FL800" s="158"/>
      <c r="FM800" s="158"/>
      <c r="FN800" s="158"/>
      <c r="FO800" s="158"/>
    </row>
    <row r="801" spans="166:171" x14ac:dyDescent="0.25">
      <c r="FJ801" s="158"/>
      <c r="FK801" s="158"/>
      <c r="FL801" s="158"/>
      <c r="FM801" s="158"/>
      <c r="FN801" s="158"/>
      <c r="FO801" s="158"/>
    </row>
    <row r="802" spans="166:171" x14ac:dyDescent="0.25">
      <c r="FJ802" s="158"/>
      <c r="FK802" s="158"/>
      <c r="FL802" s="158"/>
      <c r="FM802" s="158"/>
      <c r="FN802" s="158"/>
      <c r="FO802" s="158"/>
    </row>
    <row r="803" spans="166:171" x14ac:dyDescent="0.25">
      <c r="FJ803" s="158"/>
      <c r="FK803" s="158"/>
      <c r="FL803" s="158"/>
      <c r="FM803" s="158"/>
      <c r="FN803" s="158"/>
      <c r="FO803" s="158"/>
    </row>
    <row r="804" spans="166:171" x14ac:dyDescent="0.25">
      <c r="FJ804" s="158"/>
      <c r="FK804" s="158"/>
      <c r="FL804" s="158"/>
      <c r="FM804" s="158"/>
      <c r="FN804" s="158"/>
      <c r="FO804" s="158"/>
    </row>
    <row r="805" spans="166:171" x14ac:dyDescent="0.25">
      <c r="FJ805" s="158"/>
      <c r="FK805" s="158"/>
      <c r="FL805" s="158"/>
      <c r="FM805" s="158"/>
      <c r="FN805" s="158"/>
      <c r="FO805" s="158"/>
    </row>
    <row r="806" spans="166:171" x14ac:dyDescent="0.25">
      <c r="FJ806" s="158"/>
      <c r="FK806" s="158"/>
      <c r="FL806" s="158"/>
      <c r="FM806" s="158"/>
      <c r="FN806" s="158"/>
      <c r="FO806" s="158"/>
    </row>
    <row r="807" spans="166:171" x14ac:dyDescent="0.25">
      <c r="FJ807" s="158"/>
      <c r="FK807" s="158"/>
      <c r="FL807" s="158"/>
      <c r="FM807" s="158"/>
      <c r="FN807" s="158"/>
      <c r="FO807" s="158"/>
    </row>
    <row r="808" spans="166:171" x14ac:dyDescent="0.25">
      <c r="FJ808" s="158"/>
      <c r="FK808" s="158"/>
      <c r="FL808" s="158"/>
      <c r="FM808" s="158"/>
      <c r="FN808" s="158"/>
      <c r="FO808" s="158"/>
    </row>
    <row r="809" spans="166:171" x14ac:dyDescent="0.25">
      <c r="FJ809" s="158"/>
      <c r="FK809" s="158"/>
      <c r="FL809" s="158"/>
      <c r="FM809" s="158"/>
      <c r="FN809" s="158"/>
      <c r="FO809" s="158"/>
    </row>
    <row r="810" spans="166:171" x14ac:dyDescent="0.25">
      <c r="FJ810" s="158"/>
      <c r="FK810" s="158"/>
      <c r="FL810" s="158"/>
      <c r="FM810" s="158"/>
      <c r="FN810" s="158"/>
      <c r="FO810" s="158"/>
    </row>
    <row r="811" spans="166:171" x14ac:dyDescent="0.25">
      <c r="FJ811" s="158"/>
      <c r="FK811" s="158"/>
      <c r="FL811" s="158"/>
      <c r="FM811" s="158"/>
      <c r="FN811" s="158"/>
      <c r="FO811" s="158"/>
    </row>
    <row r="812" spans="166:171" x14ac:dyDescent="0.25">
      <c r="FJ812" s="158"/>
      <c r="FK812" s="158"/>
      <c r="FL812" s="158"/>
      <c r="FM812" s="158"/>
      <c r="FN812" s="158"/>
      <c r="FO812" s="158"/>
    </row>
    <row r="813" spans="166:171" x14ac:dyDescent="0.25">
      <c r="FJ813" s="158"/>
      <c r="FK813" s="158"/>
      <c r="FL813" s="158"/>
      <c r="FM813" s="158"/>
      <c r="FN813" s="158"/>
      <c r="FO813" s="158"/>
    </row>
    <row r="814" spans="166:171" x14ac:dyDescent="0.25">
      <c r="FJ814" s="158"/>
      <c r="FK814" s="158"/>
      <c r="FL814" s="158"/>
      <c r="FM814" s="158"/>
      <c r="FN814" s="158"/>
      <c r="FO814" s="158"/>
    </row>
    <row r="815" spans="166:171" x14ac:dyDescent="0.25">
      <c r="FJ815" s="158"/>
      <c r="FK815" s="158"/>
      <c r="FL815" s="158"/>
      <c r="FM815" s="158"/>
      <c r="FN815" s="158"/>
      <c r="FO815" s="158"/>
    </row>
    <row r="816" spans="166:171" x14ac:dyDescent="0.25">
      <c r="FJ816" s="158"/>
      <c r="FK816" s="158"/>
      <c r="FL816" s="158"/>
      <c r="FM816" s="158"/>
      <c r="FN816" s="158"/>
      <c r="FO816" s="158"/>
    </row>
    <row r="817" spans="166:171" x14ac:dyDescent="0.25">
      <c r="FJ817" s="158"/>
      <c r="FK817" s="158"/>
      <c r="FL817" s="158"/>
      <c r="FM817" s="158"/>
      <c r="FN817" s="158"/>
      <c r="FO817" s="158"/>
    </row>
    <row r="818" spans="166:171" x14ac:dyDescent="0.25">
      <c r="FJ818" s="158"/>
      <c r="FK818" s="158"/>
      <c r="FL818" s="158"/>
      <c r="FM818" s="158"/>
      <c r="FN818" s="158"/>
      <c r="FO818" s="158"/>
    </row>
    <row r="819" spans="166:171" x14ac:dyDescent="0.25">
      <c r="FJ819" s="158"/>
      <c r="FK819" s="158"/>
      <c r="FL819" s="158"/>
      <c r="FM819" s="158"/>
      <c r="FN819" s="158"/>
      <c r="FO819" s="158"/>
    </row>
    <row r="820" spans="166:171" x14ac:dyDescent="0.25">
      <c r="FJ820" s="158"/>
      <c r="FK820" s="158"/>
      <c r="FL820" s="158"/>
      <c r="FM820" s="158"/>
      <c r="FN820" s="158"/>
      <c r="FO820" s="158"/>
    </row>
    <row r="821" spans="166:171" x14ac:dyDescent="0.25">
      <c r="FJ821" s="158"/>
      <c r="FK821" s="158"/>
      <c r="FL821" s="158"/>
      <c r="FM821" s="158"/>
      <c r="FN821" s="158"/>
      <c r="FO821" s="158"/>
    </row>
    <row r="822" spans="166:171" x14ac:dyDescent="0.25">
      <c r="FJ822" s="158"/>
      <c r="FK822" s="158"/>
      <c r="FL822" s="158"/>
      <c r="FM822" s="158"/>
      <c r="FN822" s="158"/>
      <c r="FO822" s="158"/>
    </row>
    <row r="823" spans="166:171" x14ac:dyDescent="0.25">
      <c r="FJ823" s="158"/>
      <c r="FK823" s="158"/>
      <c r="FL823" s="158"/>
      <c r="FM823" s="158"/>
      <c r="FN823" s="158"/>
      <c r="FO823" s="158"/>
    </row>
    <row r="824" spans="166:171" x14ac:dyDescent="0.25">
      <c r="FJ824" s="158"/>
      <c r="FK824" s="158"/>
      <c r="FL824" s="158"/>
      <c r="FM824" s="158"/>
      <c r="FN824" s="158"/>
      <c r="FO824" s="158"/>
    </row>
    <row r="825" spans="166:171" x14ac:dyDescent="0.25">
      <c r="FJ825" s="158"/>
      <c r="FK825" s="158"/>
      <c r="FL825" s="158"/>
      <c r="FM825" s="158"/>
      <c r="FN825" s="158"/>
      <c r="FO825" s="158"/>
    </row>
    <row r="826" spans="166:171" x14ac:dyDescent="0.25">
      <c r="FJ826" s="158"/>
      <c r="FK826" s="158"/>
      <c r="FL826" s="158"/>
      <c r="FM826" s="158"/>
      <c r="FN826" s="158"/>
      <c r="FO826" s="158"/>
    </row>
    <row r="827" spans="166:171" x14ac:dyDescent="0.25">
      <c r="FJ827" s="158"/>
      <c r="FK827" s="158"/>
      <c r="FL827" s="158"/>
      <c r="FM827" s="158"/>
      <c r="FN827" s="158"/>
      <c r="FO827" s="158"/>
    </row>
    <row r="828" spans="166:171" x14ac:dyDescent="0.25">
      <c r="FJ828" s="158"/>
      <c r="FK828" s="158"/>
      <c r="FL828" s="158"/>
      <c r="FM828" s="158"/>
      <c r="FN828" s="158"/>
      <c r="FO828" s="158"/>
    </row>
    <row r="829" spans="166:171" x14ac:dyDescent="0.25">
      <c r="FJ829" s="158"/>
      <c r="FK829" s="158"/>
      <c r="FL829" s="158"/>
      <c r="FM829" s="158"/>
      <c r="FN829" s="158"/>
      <c r="FO829" s="158"/>
    </row>
    <row r="830" spans="166:171" x14ac:dyDescent="0.25">
      <c r="FJ830" s="158"/>
      <c r="FK830" s="158"/>
      <c r="FL830" s="158"/>
      <c r="FM830" s="158"/>
      <c r="FN830" s="158"/>
      <c r="FO830" s="158"/>
    </row>
    <row r="831" spans="166:171" x14ac:dyDescent="0.25">
      <c r="FJ831" s="158"/>
      <c r="FK831" s="158"/>
      <c r="FL831" s="158"/>
      <c r="FM831" s="158"/>
      <c r="FN831" s="158"/>
      <c r="FO831" s="158"/>
    </row>
    <row r="832" spans="166:171" x14ac:dyDescent="0.25">
      <c r="FJ832" s="158"/>
      <c r="FK832" s="158"/>
      <c r="FL832" s="158"/>
      <c r="FM832" s="158"/>
      <c r="FN832" s="158"/>
      <c r="FO832" s="158"/>
    </row>
    <row r="833" spans="166:171" x14ac:dyDescent="0.25">
      <c r="FJ833" s="158"/>
      <c r="FK833" s="158"/>
      <c r="FL833" s="158"/>
      <c r="FM833" s="158"/>
      <c r="FN833" s="158"/>
      <c r="FO833" s="158"/>
    </row>
    <row r="834" spans="166:171" x14ac:dyDescent="0.25">
      <c r="FJ834" s="158"/>
      <c r="FK834" s="158"/>
      <c r="FL834" s="158"/>
      <c r="FM834" s="158"/>
      <c r="FN834" s="158"/>
      <c r="FO834" s="158"/>
    </row>
    <row r="835" spans="166:171" x14ac:dyDescent="0.25">
      <c r="FJ835" s="158"/>
      <c r="FK835" s="158"/>
      <c r="FL835" s="158"/>
      <c r="FM835" s="158"/>
      <c r="FN835" s="158"/>
      <c r="FO835" s="158"/>
    </row>
    <row r="836" spans="166:171" x14ac:dyDescent="0.25">
      <c r="FJ836" s="158"/>
      <c r="FK836" s="158"/>
      <c r="FL836" s="158"/>
      <c r="FM836" s="158"/>
      <c r="FN836" s="158"/>
      <c r="FO836" s="158"/>
    </row>
    <row r="837" spans="166:171" x14ac:dyDescent="0.25">
      <c r="FJ837" s="158"/>
      <c r="FK837" s="158"/>
      <c r="FL837" s="158"/>
      <c r="FM837" s="158"/>
      <c r="FN837" s="158"/>
      <c r="FO837" s="158"/>
    </row>
    <row r="838" spans="166:171" x14ac:dyDescent="0.25">
      <c r="FJ838" s="158"/>
      <c r="FK838" s="158"/>
      <c r="FL838" s="158"/>
      <c r="FM838" s="158"/>
      <c r="FN838" s="158"/>
      <c r="FO838" s="158"/>
    </row>
    <row r="839" spans="166:171" x14ac:dyDescent="0.25">
      <c r="FJ839" s="158"/>
      <c r="FK839" s="158"/>
      <c r="FL839" s="158"/>
      <c r="FM839" s="158"/>
      <c r="FN839" s="158"/>
      <c r="FO839" s="158"/>
    </row>
    <row r="840" spans="166:171" x14ac:dyDescent="0.25">
      <c r="FJ840" s="158"/>
      <c r="FK840" s="158"/>
      <c r="FL840" s="158"/>
      <c r="FM840" s="158"/>
      <c r="FN840" s="158"/>
      <c r="FO840" s="158"/>
    </row>
    <row r="841" spans="166:171" x14ac:dyDescent="0.25">
      <c r="FJ841" s="158"/>
      <c r="FK841" s="158"/>
      <c r="FL841" s="158"/>
      <c r="FM841" s="158"/>
      <c r="FN841" s="158"/>
      <c r="FO841" s="158"/>
    </row>
    <row r="842" spans="166:171" x14ac:dyDescent="0.25">
      <c r="FJ842" s="158"/>
      <c r="FK842" s="158"/>
      <c r="FL842" s="158"/>
      <c r="FM842" s="158"/>
      <c r="FN842" s="158"/>
      <c r="FO842" s="158"/>
    </row>
    <row r="843" spans="166:171" x14ac:dyDescent="0.25">
      <c r="FJ843" s="158"/>
      <c r="FK843" s="158"/>
      <c r="FL843" s="158"/>
      <c r="FM843" s="158"/>
      <c r="FN843" s="158"/>
      <c r="FO843" s="158"/>
    </row>
    <row r="844" spans="166:171" x14ac:dyDescent="0.25">
      <c r="FJ844" s="158"/>
      <c r="FK844" s="158"/>
      <c r="FL844" s="158"/>
      <c r="FM844" s="158"/>
      <c r="FN844" s="158"/>
      <c r="FO844" s="158"/>
    </row>
    <row r="845" spans="166:171" x14ac:dyDescent="0.25">
      <c r="FJ845" s="158"/>
      <c r="FK845" s="158"/>
      <c r="FL845" s="158"/>
      <c r="FM845" s="158"/>
      <c r="FN845" s="158"/>
      <c r="FO845" s="158"/>
    </row>
    <row r="846" spans="166:171" x14ac:dyDescent="0.25">
      <c r="FJ846" s="158"/>
      <c r="FK846" s="158"/>
      <c r="FL846" s="158"/>
      <c r="FM846" s="158"/>
      <c r="FN846" s="158"/>
      <c r="FO846" s="158"/>
    </row>
    <row r="847" spans="166:171" x14ac:dyDescent="0.25">
      <c r="FJ847" s="158"/>
      <c r="FK847" s="158"/>
      <c r="FL847" s="158"/>
      <c r="FM847" s="158"/>
      <c r="FN847" s="158"/>
      <c r="FO847" s="158"/>
    </row>
    <row r="848" spans="166:171" x14ac:dyDescent="0.25">
      <c r="FJ848" s="158"/>
      <c r="FK848" s="158"/>
      <c r="FL848" s="158"/>
      <c r="FM848" s="158"/>
      <c r="FN848" s="158"/>
      <c r="FO848" s="158"/>
    </row>
    <row r="849" spans="166:171" x14ac:dyDescent="0.25">
      <c r="FJ849" s="158"/>
      <c r="FK849" s="158"/>
      <c r="FL849" s="158"/>
      <c r="FM849" s="158"/>
      <c r="FN849" s="158"/>
      <c r="FO849" s="158"/>
    </row>
    <row r="850" spans="166:171" x14ac:dyDescent="0.25">
      <c r="FJ850" s="158"/>
      <c r="FK850" s="158"/>
      <c r="FL850" s="158"/>
      <c r="FM850" s="158"/>
      <c r="FN850" s="158"/>
      <c r="FO850" s="158"/>
    </row>
    <row r="851" spans="166:171" x14ac:dyDescent="0.25">
      <c r="FJ851" s="158"/>
      <c r="FK851" s="158"/>
      <c r="FL851" s="158"/>
      <c r="FM851" s="158"/>
      <c r="FN851" s="158"/>
      <c r="FO851" s="158"/>
    </row>
    <row r="852" spans="166:171" x14ac:dyDescent="0.25">
      <c r="FJ852" s="158"/>
      <c r="FK852" s="158"/>
      <c r="FL852" s="158"/>
      <c r="FM852" s="158"/>
      <c r="FN852" s="158"/>
      <c r="FO852" s="158"/>
    </row>
    <row r="853" spans="166:171" x14ac:dyDescent="0.25">
      <c r="FJ853" s="158"/>
      <c r="FK853" s="158"/>
      <c r="FL853" s="158"/>
      <c r="FM853" s="158"/>
      <c r="FN853" s="158"/>
      <c r="FO853" s="158"/>
    </row>
    <row r="854" spans="166:171" x14ac:dyDescent="0.25">
      <c r="FJ854" s="158"/>
      <c r="FK854" s="158"/>
      <c r="FL854" s="158"/>
      <c r="FM854" s="158"/>
      <c r="FN854" s="158"/>
      <c r="FO854" s="158"/>
    </row>
    <row r="855" spans="166:171" x14ac:dyDescent="0.25">
      <c r="FJ855" s="158"/>
      <c r="FK855" s="158"/>
      <c r="FL855" s="158"/>
      <c r="FM855" s="158"/>
      <c r="FN855" s="158"/>
      <c r="FO855" s="158"/>
    </row>
    <row r="856" spans="166:171" x14ac:dyDescent="0.25">
      <c r="FJ856" s="158"/>
      <c r="FK856" s="158"/>
      <c r="FL856" s="158"/>
      <c r="FM856" s="158"/>
      <c r="FN856" s="158"/>
      <c r="FO856" s="158"/>
    </row>
    <row r="857" spans="166:171" x14ac:dyDescent="0.25">
      <c r="FJ857" s="158"/>
      <c r="FK857" s="158"/>
      <c r="FL857" s="158"/>
      <c r="FM857" s="158"/>
      <c r="FN857" s="158"/>
      <c r="FO857" s="158"/>
    </row>
    <row r="858" spans="166:171" x14ac:dyDescent="0.25">
      <c r="FJ858" s="158"/>
      <c r="FK858" s="158"/>
      <c r="FL858" s="158"/>
      <c r="FM858" s="158"/>
      <c r="FN858" s="158"/>
      <c r="FO858" s="158"/>
    </row>
    <row r="859" spans="166:171" x14ac:dyDescent="0.25">
      <c r="FJ859" s="158"/>
      <c r="FK859" s="158"/>
      <c r="FL859" s="158"/>
      <c r="FM859" s="158"/>
      <c r="FN859" s="158"/>
      <c r="FO859" s="158"/>
    </row>
    <row r="860" spans="166:171" x14ac:dyDescent="0.25">
      <c r="FJ860" s="158"/>
      <c r="FK860" s="158"/>
      <c r="FL860" s="158"/>
      <c r="FM860" s="158"/>
      <c r="FN860" s="158"/>
      <c r="FO860" s="158"/>
    </row>
    <row r="861" spans="166:171" x14ac:dyDescent="0.25">
      <c r="FJ861" s="158"/>
      <c r="FK861" s="158"/>
      <c r="FL861" s="158"/>
      <c r="FM861" s="158"/>
      <c r="FN861" s="158"/>
      <c r="FO861" s="158"/>
    </row>
    <row r="862" spans="166:171" x14ac:dyDescent="0.25">
      <c r="FJ862" s="158"/>
      <c r="FK862" s="158"/>
      <c r="FL862" s="158"/>
      <c r="FM862" s="158"/>
      <c r="FN862" s="158"/>
      <c r="FO862" s="158"/>
    </row>
    <row r="863" spans="166:171" x14ac:dyDescent="0.25">
      <c r="FJ863" s="158"/>
      <c r="FK863" s="158"/>
      <c r="FL863" s="158"/>
      <c r="FM863" s="158"/>
      <c r="FN863" s="158"/>
      <c r="FO863" s="158"/>
    </row>
    <row r="864" spans="166:171" x14ac:dyDescent="0.25">
      <c r="FJ864" s="158"/>
      <c r="FK864" s="158"/>
      <c r="FL864" s="158"/>
      <c r="FM864" s="158"/>
      <c r="FN864" s="158"/>
      <c r="FO864" s="158"/>
    </row>
    <row r="865" spans="166:171" x14ac:dyDescent="0.25">
      <c r="FJ865" s="158"/>
      <c r="FK865" s="158"/>
      <c r="FL865" s="158"/>
      <c r="FM865" s="158"/>
      <c r="FN865" s="158"/>
      <c r="FO865" s="158"/>
    </row>
    <row r="866" spans="166:171" x14ac:dyDescent="0.25">
      <c r="FJ866" s="158"/>
      <c r="FK866" s="158"/>
      <c r="FL866" s="158"/>
      <c r="FM866" s="158"/>
      <c r="FN866" s="158"/>
      <c r="FO866" s="158"/>
    </row>
    <row r="867" spans="166:171" x14ac:dyDescent="0.25">
      <c r="FJ867" s="158"/>
      <c r="FK867" s="158"/>
      <c r="FL867" s="158"/>
      <c r="FM867" s="158"/>
      <c r="FN867" s="158"/>
      <c r="FO867" s="158"/>
    </row>
    <row r="868" spans="166:171" x14ac:dyDescent="0.25">
      <c r="FJ868" s="158"/>
      <c r="FK868" s="158"/>
      <c r="FL868" s="158"/>
      <c r="FM868" s="158"/>
      <c r="FN868" s="158"/>
      <c r="FO868" s="158"/>
    </row>
    <row r="869" spans="166:171" x14ac:dyDescent="0.25">
      <c r="FJ869" s="158"/>
      <c r="FK869" s="158"/>
      <c r="FL869" s="158"/>
      <c r="FM869" s="158"/>
      <c r="FN869" s="158"/>
      <c r="FO869" s="158"/>
    </row>
    <row r="870" spans="166:171" x14ac:dyDescent="0.25">
      <c r="FJ870" s="158"/>
      <c r="FK870" s="158"/>
      <c r="FL870" s="158"/>
      <c r="FM870" s="158"/>
      <c r="FN870" s="158"/>
      <c r="FO870" s="158"/>
    </row>
    <row r="871" spans="166:171" x14ac:dyDescent="0.25">
      <c r="FJ871" s="158"/>
      <c r="FK871" s="158"/>
      <c r="FL871" s="158"/>
      <c r="FM871" s="158"/>
      <c r="FN871" s="158"/>
      <c r="FO871" s="158"/>
    </row>
    <row r="872" spans="166:171" x14ac:dyDescent="0.25">
      <c r="FJ872" s="158"/>
      <c r="FK872" s="158"/>
      <c r="FL872" s="158"/>
      <c r="FM872" s="158"/>
      <c r="FN872" s="158"/>
      <c r="FO872" s="158"/>
    </row>
    <row r="873" spans="166:171" x14ac:dyDescent="0.25">
      <c r="FJ873" s="158"/>
      <c r="FK873" s="158"/>
      <c r="FL873" s="158"/>
      <c r="FM873" s="158"/>
      <c r="FN873" s="158"/>
      <c r="FO873" s="158"/>
    </row>
    <row r="874" spans="166:171" x14ac:dyDescent="0.25">
      <c r="FJ874" s="158"/>
      <c r="FK874" s="158"/>
      <c r="FL874" s="158"/>
      <c r="FM874" s="158"/>
      <c r="FN874" s="158"/>
      <c r="FO874" s="158"/>
    </row>
    <row r="875" spans="166:171" x14ac:dyDescent="0.25">
      <c r="FJ875" s="158"/>
      <c r="FK875" s="158"/>
      <c r="FL875" s="158"/>
      <c r="FM875" s="158"/>
      <c r="FN875" s="158"/>
      <c r="FO875" s="158"/>
    </row>
    <row r="876" spans="166:171" x14ac:dyDescent="0.25">
      <c r="FJ876" s="158"/>
      <c r="FK876" s="158"/>
      <c r="FL876" s="158"/>
      <c r="FM876" s="158"/>
      <c r="FN876" s="158"/>
      <c r="FO876" s="158"/>
    </row>
    <row r="877" spans="166:171" x14ac:dyDescent="0.25">
      <c r="FJ877" s="158"/>
      <c r="FK877" s="158"/>
      <c r="FL877" s="158"/>
      <c r="FM877" s="158"/>
      <c r="FN877" s="158"/>
      <c r="FO877" s="158"/>
    </row>
    <row r="878" spans="166:171" x14ac:dyDescent="0.25">
      <c r="FJ878" s="158"/>
      <c r="FK878" s="158"/>
      <c r="FL878" s="158"/>
      <c r="FM878" s="158"/>
      <c r="FN878" s="158"/>
      <c r="FO878" s="158"/>
    </row>
    <row r="879" spans="166:171" x14ac:dyDescent="0.25">
      <c r="FJ879" s="158"/>
      <c r="FK879" s="158"/>
      <c r="FL879" s="158"/>
      <c r="FM879" s="158"/>
      <c r="FN879" s="158"/>
      <c r="FO879" s="158"/>
    </row>
    <row r="880" spans="166:171" x14ac:dyDescent="0.25">
      <c r="FJ880" s="158"/>
      <c r="FK880" s="158"/>
      <c r="FL880" s="158"/>
      <c r="FM880" s="158"/>
      <c r="FN880" s="158"/>
      <c r="FO880" s="158"/>
    </row>
    <row r="881" spans="166:171" x14ac:dyDescent="0.25">
      <c r="FJ881" s="158"/>
      <c r="FK881" s="158"/>
      <c r="FL881" s="158"/>
      <c r="FM881" s="158"/>
      <c r="FN881" s="158"/>
      <c r="FO881" s="158"/>
    </row>
    <row r="882" spans="166:171" x14ac:dyDescent="0.25">
      <c r="FJ882" s="158"/>
      <c r="FK882" s="158"/>
      <c r="FL882" s="158"/>
      <c r="FM882" s="158"/>
      <c r="FN882" s="158"/>
      <c r="FO882" s="158"/>
    </row>
    <row r="883" spans="166:171" x14ac:dyDescent="0.25">
      <c r="FJ883" s="158"/>
      <c r="FK883" s="158"/>
      <c r="FL883" s="158"/>
      <c r="FM883" s="158"/>
      <c r="FN883" s="158"/>
      <c r="FO883" s="158"/>
    </row>
    <row r="884" spans="166:171" x14ac:dyDescent="0.25">
      <c r="FJ884" s="158"/>
      <c r="FK884" s="158"/>
      <c r="FL884" s="158"/>
      <c r="FM884" s="158"/>
      <c r="FN884" s="158"/>
      <c r="FO884" s="158"/>
    </row>
    <row r="885" spans="166:171" x14ac:dyDescent="0.25">
      <c r="FJ885" s="158"/>
      <c r="FK885" s="158"/>
      <c r="FL885" s="158"/>
      <c r="FM885" s="158"/>
      <c r="FN885" s="158"/>
      <c r="FO885" s="158"/>
    </row>
    <row r="886" spans="166:171" x14ac:dyDescent="0.25">
      <c r="FJ886" s="158"/>
      <c r="FK886" s="158"/>
      <c r="FL886" s="158"/>
      <c r="FM886" s="158"/>
      <c r="FN886" s="158"/>
      <c r="FO886" s="158"/>
    </row>
    <row r="887" spans="166:171" x14ac:dyDescent="0.25">
      <c r="FJ887" s="158"/>
      <c r="FK887" s="158"/>
      <c r="FL887" s="158"/>
      <c r="FM887" s="158"/>
      <c r="FN887" s="158"/>
      <c r="FO887" s="158"/>
    </row>
    <row r="888" spans="166:171" x14ac:dyDescent="0.25">
      <c r="FJ888" s="158"/>
      <c r="FK888" s="158"/>
      <c r="FL888" s="158"/>
      <c r="FM888" s="158"/>
      <c r="FN888" s="158"/>
      <c r="FO888" s="158"/>
    </row>
    <row r="889" spans="166:171" x14ac:dyDescent="0.25">
      <c r="FJ889" s="158"/>
      <c r="FK889" s="158"/>
      <c r="FL889" s="158"/>
      <c r="FM889" s="158"/>
      <c r="FN889" s="158"/>
      <c r="FO889" s="158"/>
    </row>
    <row r="890" spans="166:171" x14ac:dyDescent="0.25">
      <c r="FJ890" s="158"/>
      <c r="FK890" s="158"/>
      <c r="FL890" s="158"/>
      <c r="FM890" s="158"/>
      <c r="FN890" s="158"/>
      <c r="FO890" s="158"/>
    </row>
    <row r="891" spans="166:171" x14ac:dyDescent="0.25">
      <c r="FJ891" s="158"/>
      <c r="FK891" s="158"/>
      <c r="FL891" s="158"/>
      <c r="FM891" s="158"/>
      <c r="FN891" s="158"/>
      <c r="FO891" s="158"/>
    </row>
    <row r="892" spans="166:171" x14ac:dyDescent="0.25">
      <c r="FJ892" s="158"/>
      <c r="FK892" s="158"/>
      <c r="FL892" s="158"/>
      <c r="FM892" s="158"/>
      <c r="FN892" s="158"/>
      <c r="FO892" s="158"/>
    </row>
    <row r="893" spans="166:171" x14ac:dyDescent="0.25">
      <c r="FJ893" s="158"/>
      <c r="FK893" s="158"/>
      <c r="FL893" s="158"/>
      <c r="FM893" s="158"/>
      <c r="FN893" s="158"/>
      <c r="FO893" s="158"/>
    </row>
    <row r="894" spans="166:171" x14ac:dyDescent="0.25">
      <c r="FJ894" s="158"/>
      <c r="FK894" s="158"/>
      <c r="FL894" s="158"/>
      <c r="FM894" s="158"/>
      <c r="FN894" s="158"/>
      <c r="FO894" s="158"/>
    </row>
    <row r="895" spans="166:171" x14ac:dyDescent="0.25">
      <c r="FJ895" s="158"/>
      <c r="FK895" s="158"/>
      <c r="FL895" s="158"/>
      <c r="FM895" s="158"/>
      <c r="FN895" s="158"/>
      <c r="FO895" s="158"/>
    </row>
    <row r="896" spans="166:171" x14ac:dyDescent="0.25">
      <c r="FJ896" s="158"/>
      <c r="FK896" s="158"/>
      <c r="FL896" s="158"/>
      <c r="FM896" s="158"/>
      <c r="FN896" s="158"/>
      <c r="FO896" s="158"/>
    </row>
    <row r="897" spans="166:171" x14ac:dyDescent="0.25">
      <c r="FJ897" s="158"/>
      <c r="FK897" s="158"/>
      <c r="FL897" s="158"/>
      <c r="FM897" s="158"/>
      <c r="FN897" s="158"/>
      <c r="FO897" s="158"/>
    </row>
    <row r="898" spans="166:171" x14ac:dyDescent="0.25">
      <c r="FJ898" s="158"/>
      <c r="FK898" s="158"/>
      <c r="FL898" s="158"/>
      <c r="FM898" s="158"/>
      <c r="FN898" s="158"/>
      <c r="FO898" s="158"/>
    </row>
    <row r="899" spans="166:171" x14ac:dyDescent="0.25">
      <c r="FJ899" s="158"/>
      <c r="FK899" s="158"/>
      <c r="FL899" s="158"/>
      <c r="FM899" s="158"/>
      <c r="FN899" s="158"/>
      <c r="FO899" s="158"/>
    </row>
    <row r="900" spans="166:171" x14ac:dyDescent="0.25">
      <c r="FJ900" s="158"/>
      <c r="FK900" s="158"/>
      <c r="FL900" s="158"/>
      <c r="FM900" s="158"/>
      <c r="FN900" s="158"/>
      <c r="FO900" s="158"/>
    </row>
    <row r="901" spans="166:171" x14ac:dyDescent="0.25">
      <c r="FJ901" s="158"/>
      <c r="FK901" s="158"/>
      <c r="FL901" s="158"/>
      <c r="FM901" s="158"/>
      <c r="FN901" s="158"/>
      <c r="FO901" s="158"/>
    </row>
    <row r="902" spans="166:171" x14ac:dyDescent="0.25">
      <c r="FJ902" s="158"/>
      <c r="FK902" s="158"/>
      <c r="FL902" s="158"/>
      <c r="FM902" s="158"/>
      <c r="FN902" s="158"/>
      <c r="FO902" s="158"/>
    </row>
    <row r="903" spans="166:171" x14ac:dyDescent="0.25">
      <c r="FJ903" s="158"/>
      <c r="FK903" s="158"/>
      <c r="FL903" s="158"/>
      <c r="FM903" s="158"/>
      <c r="FN903" s="158"/>
      <c r="FO903" s="158"/>
    </row>
    <row r="904" spans="166:171" x14ac:dyDescent="0.25">
      <c r="FJ904" s="158"/>
      <c r="FK904" s="158"/>
      <c r="FL904" s="158"/>
      <c r="FM904" s="158"/>
      <c r="FN904" s="158"/>
      <c r="FO904" s="158"/>
    </row>
    <row r="905" spans="166:171" x14ac:dyDescent="0.25">
      <c r="FJ905" s="158"/>
      <c r="FK905" s="158"/>
      <c r="FL905" s="158"/>
      <c r="FM905" s="158"/>
      <c r="FN905" s="158"/>
      <c r="FO905" s="158"/>
    </row>
    <row r="906" spans="166:171" x14ac:dyDescent="0.25">
      <c r="FJ906" s="158"/>
      <c r="FK906" s="158"/>
      <c r="FL906" s="158"/>
      <c r="FM906" s="158"/>
      <c r="FN906" s="158"/>
      <c r="FO906" s="158"/>
    </row>
    <row r="907" spans="166:171" x14ac:dyDescent="0.25">
      <c r="FJ907" s="158"/>
      <c r="FK907" s="158"/>
      <c r="FL907" s="158"/>
      <c r="FM907" s="158"/>
      <c r="FN907" s="158"/>
      <c r="FO907" s="158"/>
    </row>
    <row r="908" spans="166:171" x14ac:dyDescent="0.25">
      <c r="FJ908" s="158"/>
      <c r="FK908" s="158"/>
      <c r="FL908" s="158"/>
      <c r="FM908" s="158"/>
      <c r="FN908" s="158"/>
      <c r="FO908" s="158"/>
    </row>
    <row r="909" spans="166:171" x14ac:dyDescent="0.25">
      <c r="FJ909" s="158"/>
      <c r="FK909" s="158"/>
      <c r="FL909" s="158"/>
      <c r="FM909" s="158"/>
      <c r="FN909" s="158"/>
      <c r="FO909" s="158"/>
    </row>
    <row r="910" spans="166:171" x14ac:dyDescent="0.25">
      <c r="FJ910" s="158"/>
      <c r="FK910" s="158"/>
      <c r="FL910" s="158"/>
      <c r="FM910" s="158"/>
      <c r="FN910" s="158"/>
      <c r="FO910" s="158"/>
    </row>
    <row r="911" spans="166:171" x14ac:dyDescent="0.25">
      <c r="FJ911" s="158"/>
      <c r="FK911" s="158"/>
      <c r="FL911" s="158"/>
      <c r="FM911" s="158"/>
      <c r="FN911" s="158"/>
      <c r="FO911" s="158"/>
    </row>
    <row r="912" spans="166:171" x14ac:dyDescent="0.25">
      <c r="FJ912" s="158"/>
      <c r="FK912" s="158"/>
      <c r="FL912" s="158"/>
      <c r="FM912" s="158"/>
      <c r="FN912" s="158"/>
      <c r="FO912" s="158"/>
    </row>
    <row r="913" spans="166:171" x14ac:dyDescent="0.25">
      <c r="FJ913" s="158"/>
      <c r="FK913" s="158"/>
      <c r="FL913" s="158"/>
      <c r="FM913" s="158"/>
      <c r="FN913" s="158"/>
      <c r="FO913" s="158"/>
    </row>
    <row r="914" spans="166:171" x14ac:dyDescent="0.25">
      <c r="FJ914" s="158"/>
      <c r="FK914" s="158"/>
      <c r="FL914" s="158"/>
      <c r="FM914" s="158"/>
      <c r="FN914" s="158"/>
      <c r="FO914" s="158"/>
    </row>
    <row r="915" spans="166:171" x14ac:dyDescent="0.25">
      <c r="FJ915" s="158"/>
      <c r="FK915" s="158"/>
      <c r="FL915" s="158"/>
      <c r="FM915" s="158"/>
      <c r="FN915" s="158"/>
      <c r="FO915" s="158"/>
    </row>
    <row r="916" spans="166:171" x14ac:dyDescent="0.25">
      <c r="FJ916" s="158"/>
      <c r="FK916" s="158"/>
      <c r="FL916" s="158"/>
      <c r="FM916" s="158"/>
      <c r="FN916" s="158"/>
      <c r="FO916" s="158"/>
    </row>
    <row r="917" spans="166:171" x14ac:dyDescent="0.25">
      <c r="FJ917" s="158"/>
      <c r="FK917" s="158"/>
      <c r="FL917" s="158"/>
      <c r="FM917" s="158"/>
      <c r="FN917" s="158"/>
      <c r="FO917" s="158"/>
    </row>
    <row r="918" spans="166:171" x14ac:dyDescent="0.25">
      <c r="FJ918" s="158"/>
      <c r="FK918" s="158"/>
      <c r="FL918" s="158"/>
      <c r="FM918" s="158"/>
      <c r="FN918" s="158"/>
      <c r="FO918" s="158"/>
    </row>
    <row r="919" spans="166:171" x14ac:dyDescent="0.25">
      <c r="FJ919" s="158"/>
      <c r="FK919" s="158"/>
      <c r="FL919" s="158"/>
      <c r="FM919" s="158"/>
      <c r="FN919" s="158"/>
      <c r="FO919" s="158"/>
    </row>
    <row r="920" spans="166:171" x14ac:dyDescent="0.25">
      <c r="FJ920" s="158"/>
      <c r="FK920" s="158"/>
      <c r="FL920" s="158"/>
      <c r="FM920" s="158"/>
      <c r="FN920" s="158"/>
      <c r="FO920" s="158"/>
    </row>
    <row r="921" spans="166:171" x14ac:dyDescent="0.25">
      <c r="FJ921" s="158"/>
      <c r="FK921" s="158"/>
      <c r="FL921" s="158"/>
      <c r="FM921" s="158"/>
      <c r="FN921" s="158"/>
      <c r="FO921" s="158"/>
    </row>
    <row r="922" spans="166:171" x14ac:dyDescent="0.25">
      <c r="FJ922" s="158"/>
      <c r="FK922" s="158"/>
      <c r="FL922" s="158"/>
      <c r="FM922" s="158"/>
      <c r="FN922" s="158"/>
      <c r="FO922" s="158"/>
    </row>
    <row r="923" spans="166:171" x14ac:dyDescent="0.25">
      <c r="FJ923" s="158"/>
      <c r="FK923" s="158"/>
      <c r="FL923" s="158"/>
      <c r="FM923" s="158"/>
      <c r="FN923" s="158"/>
      <c r="FO923" s="158"/>
    </row>
    <row r="924" spans="166:171" x14ac:dyDescent="0.25">
      <c r="FJ924" s="158"/>
      <c r="FK924" s="158"/>
      <c r="FL924" s="158"/>
      <c r="FM924" s="158"/>
      <c r="FN924" s="158"/>
      <c r="FO924" s="158"/>
    </row>
    <row r="925" spans="166:171" x14ac:dyDescent="0.25">
      <c r="FJ925" s="158"/>
      <c r="FK925" s="158"/>
      <c r="FL925" s="158"/>
      <c r="FM925" s="158"/>
      <c r="FN925" s="158"/>
      <c r="FO925" s="158"/>
    </row>
    <row r="926" spans="166:171" x14ac:dyDescent="0.25">
      <c r="FJ926" s="158"/>
      <c r="FK926" s="158"/>
      <c r="FL926" s="158"/>
      <c r="FM926" s="158"/>
      <c r="FN926" s="158"/>
      <c r="FO926" s="158"/>
    </row>
    <row r="927" spans="166:171" x14ac:dyDescent="0.25">
      <c r="FJ927" s="158"/>
      <c r="FK927" s="158"/>
      <c r="FL927" s="158"/>
      <c r="FM927" s="158"/>
      <c r="FN927" s="158"/>
      <c r="FO927" s="158"/>
    </row>
    <row r="928" spans="166:171" x14ac:dyDescent="0.25">
      <c r="FJ928" s="158"/>
      <c r="FK928" s="158"/>
      <c r="FL928" s="158"/>
      <c r="FM928" s="158"/>
      <c r="FN928" s="158"/>
      <c r="FO928" s="158"/>
    </row>
    <row r="929" spans="166:171" x14ac:dyDescent="0.25">
      <c r="FJ929" s="158"/>
      <c r="FK929" s="158"/>
      <c r="FL929" s="158"/>
      <c r="FM929" s="158"/>
      <c r="FN929" s="158"/>
      <c r="FO929" s="158"/>
    </row>
    <row r="930" spans="166:171" x14ac:dyDescent="0.25">
      <c r="FJ930" s="158"/>
      <c r="FK930" s="158"/>
      <c r="FL930" s="158"/>
      <c r="FM930" s="158"/>
      <c r="FN930" s="158"/>
      <c r="FO930" s="158"/>
    </row>
    <row r="931" spans="166:171" x14ac:dyDescent="0.25">
      <c r="FJ931" s="158"/>
      <c r="FK931" s="158"/>
      <c r="FL931" s="158"/>
      <c r="FM931" s="158"/>
      <c r="FN931" s="158"/>
      <c r="FO931" s="158"/>
    </row>
    <row r="932" spans="166:171" x14ac:dyDescent="0.25">
      <c r="FJ932" s="158"/>
      <c r="FK932" s="158"/>
      <c r="FL932" s="158"/>
      <c r="FM932" s="158"/>
      <c r="FN932" s="158"/>
      <c r="FO932" s="158"/>
    </row>
    <row r="933" spans="166:171" x14ac:dyDescent="0.25">
      <c r="FJ933" s="158"/>
      <c r="FK933" s="158"/>
      <c r="FL933" s="158"/>
      <c r="FM933" s="158"/>
      <c r="FN933" s="158"/>
      <c r="FO933" s="158"/>
    </row>
    <row r="934" spans="166:171" x14ac:dyDescent="0.25">
      <c r="FJ934" s="158"/>
      <c r="FK934" s="158"/>
      <c r="FL934" s="158"/>
      <c r="FM934" s="158"/>
      <c r="FN934" s="158"/>
      <c r="FO934" s="158"/>
    </row>
    <row r="935" spans="166:171" x14ac:dyDescent="0.25">
      <c r="FJ935" s="158"/>
      <c r="FK935" s="158"/>
      <c r="FL935" s="158"/>
      <c r="FM935" s="158"/>
      <c r="FN935" s="158"/>
      <c r="FO935" s="158"/>
    </row>
    <row r="936" spans="166:171" x14ac:dyDescent="0.25">
      <c r="FJ936" s="158"/>
      <c r="FK936" s="158"/>
      <c r="FL936" s="158"/>
      <c r="FM936" s="158"/>
      <c r="FN936" s="158"/>
      <c r="FO936" s="158"/>
    </row>
    <row r="937" spans="166:171" x14ac:dyDescent="0.25">
      <c r="FJ937" s="158"/>
      <c r="FK937" s="158"/>
      <c r="FL937" s="158"/>
      <c r="FM937" s="158"/>
      <c r="FN937" s="158"/>
      <c r="FO937" s="158"/>
    </row>
    <row r="938" spans="166:171" x14ac:dyDescent="0.25">
      <c r="FJ938" s="158"/>
      <c r="FK938" s="158"/>
      <c r="FL938" s="158"/>
      <c r="FM938" s="158"/>
      <c r="FN938" s="158"/>
      <c r="FO938" s="158"/>
    </row>
    <row r="939" spans="166:171" x14ac:dyDescent="0.25">
      <c r="FJ939" s="158"/>
      <c r="FK939" s="158"/>
      <c r="FL939" s="158"/>
      <c r="FM939" s="158"/>
      <c r="FN939" s="158"/>
      <c r="FO939" s="158"/>
    </row>
    <row r="940" spans="166:171" x14ac:dyDescent="0.25">
      <c r="FJ940" s="158"/>
      <c r="FK940" s="158"/>
      <c r="FL940" s="158"/>
      <c r="FM940" s="158"/>
      <c r="FN940" s="158"/>
      <c r="FO940" s="158"/>
    </row>
    <row r="941" spans="166:171" x14ac:dyDescent="0.25">
      <c r="FJ941" s="158"/>
      <c r="FK941" s="158"/>
      <c r="FL941" s="158"/>
      <c r="FM941" s="158"/>
      <c r="FN941" s="158"/>
      <c r="FO941" s="158"/>
    </row>
    <row r="942" spans="166:171" x14ac:dyDescent="0.25">
      <c r="FJ942" s="158"/>
      <c r="FK942" s="158"/>
      <c r="FL942" s="158"/>
      <c r="FM942" s="158"/>
      <c r="FN942" s="158"/>
      <c r="FO942" s="158"/>
    </row>
    <row r="943" spans="166:171" x14ac:dyDescent="0.25">
      <c r="FJ943" s="158"/>
      <c r="FK943" s="158"/>
      <c r="FL943" s="158"/>
      <c r="FM943" s="158"/>
      <c r="FN943" s="158"/>
      <c r="FO943" s="158"/>
    </row>
    <row r="944" spans="166:171" x14ac:dyDescent="0.25">
      <c r="FJ944" s="158"/>
      <c r="FK944" s="158"/>
      <c r="FL944" s="158"/>
      <c r="FM944" s="158"/>
      <c r="FN944" s="158"/>
      <c r="FO944" s="158"/>
    </row>
    <row r="945" spans="166:171" x14ac:dyDescent="0.25">
      <c r="FJ945" s="158"/>
      <c r="FK945" s="158"/>
      <c r="FL945" s="158"/>
      <c r="FM945" s="158"/>
      <c r="FN945" s="158"/>
      <c r="FO945" s="158"/>
    </row>
    <row r="946" spans="166:171" x14ac:dyDescent="0.25">
      <c r="FJ946" s="158"/>
      <c r="FK946" s="158"/>
      <c r="FL946" s="158"/>
      <c r="FM946" s="158"/>
      <c r="FN946" s="158"/>
      <c r="FO946" s="158"/>
    </row>
    <row r="947" spans="166:171" x14ac:dyDescent="0.25">
      <c r="FJ947" s="158"/>
      <c r="FK947" s="158"/>
      <c r="FL947" s="158"/>
      <c r="FM947" s="158"/>
      <c r="FN947" s="158"/>
      <c r="FO947" s="158"/>
    </row>
    <row r="948" spans="166:171" x14ac:dyDescent="0.25">
      <c r="FJ948" s="158"/>
      <c r="FK948" s="158"/>
      <c r="FL948" s="158"/>
      <c r="FM948" s="158"/>
      <c r="FN948" s="158"/>
      <c r="FO948" s="158"/>
    </row>
    <row r="949" spans="166:171" x14ac:dyDescent="0.25">
      <c r="FJ949" s="158"/>
      <c r="FK949" s="158"/>
      <c r="FL949" s="158"/>
      <c r="FM949" s="158"/>
      <c r="FN949" s="158"/>
      <c r="FO949" s="158"/>
    </row>
    <row r="950" spans="166:171" x14ac:dyDescent="0.25">
      <c r="FJ950" s="158"/>
      <c r="FK950" s="158"/>
      <c r="FL950" s="158"/>
      <c r="FM950" s="158"/>
      <c r="FN950" s="158"/>
      <c r="FO950" s="158"/>
    </row>
    <row r="951" spans="166:171" x14ac:dyDescent="0.25">
      <c r="FJ951" s="158"/>
      <c r="FK951" s="158"/>
      <c r="FL951" s="158"/>
      <c r="FM951" s="158"/>
      <c r="FN951" s="158"/>
      <c r="FO951" s="158"/>
    </row>
    <row r="952" spans="166:171" x14ac:dyDescent="0.25">
      <c r="FJ952" s="158"/>
      <c r="FK952" s="158"/>
      <c r="FL952" s="158"/>
      <c r="FM952" s="158"/>
      <c r="FN952" s="158"/>
      <c r="FO952" s="158"/>
    </row>
    <row r="953" spans="166:171" x14ac:dyDescent="0.25">
      <c r="FJ953" s="158"/>
      <c r="FK953" s="158"/>
      <c r="FL953" s="158"/>
      <c r="FM953" s="158"/>
      <c r="FN953" s="158"/>
      <c r="FO953" s="158"/>
    </row>
    <row r="954" spans="166:171" x14ac:dyDescent="0.25">
      <c r="FJ954" s="158"/>
      <c r="FK954" s="158"/>
      <c r="FL954" s="158"/>
      <c r="FM954" s="158"/>
      <c r="FN954" s="158"/>
      <c r="FO954" s="158"/>
    </row>
    <row r="955" spans="166:171" x14ac:dyDescent="0.25">
      <c r="FJ955" s="158"/>
      <c r="FK955" s="158"/>
      <c r="FL955" s="158"/>
      <c r="FM955" s="158"/>
      <c r="FN955" s="158"/>
      <c r="FO955" s="158"/>
    </row>
    <row r="956" spans="166:171" x14ac:dyDescent="0.25">
      <c r="FJ956" s="158"/>
      <c r="FK956" s="158"/>
      <c r="FL956" s="158"/>
      <c r="FM956" s="158"/>
      <c r="FN956" s="158"/>
      <c r="FO956" s="158"/>
    </row>
    <row r="957" spans="166:171" x14ac:dyDescent="0.25">
      <c r="FJ957" s="158"/>
      <c r="FK957" s="158"/>
      <c r="FL957" s="158"/>
      <c r="FM957" s="158"/>
      <c r="FN957" s="158"/>
      <c r="FO957" s="158"/>
    </row>
    <row r="958" spans="166:171" x14ac:dyDescent="0.25">
      <c r="FJ958" s="158"/>
      <c r="FK958" s="158"/>
      <c r="FL958" s="158"/>
      <c r="FM958" s="158"/>
      <c r="FN958" s="158"/>
      <c r="FO958" s="158"/>
    </row>
    <row r="959" spans="166:171" x14ac:dyDescent="0.25">
      <c r="FJ959" s="158"/>
      <c r="FK959" s="158"/>
      <c r="FL959" s="158"/>
      <c r="FM959" s="158"/>
      <c r="FN959" s="158"/>
      <c r="FO959" s="158"/>
    </row>
    <row r="960" spans="166:171" x14ac:dyDescent="0.25">
      <c r="FJ960" s="158"/>
      <c r="FK960" s="158"/>
      <c r="FL960" s="158"/>
      <c r="FM960" s="158"/>
      <c r="FN960" s="158"/>
      <c r="FO960" s="158"/>
    </row>
    <row r="961" spans="166:171" x14ac:dyDescent="0.25">
      <c r="FJ961" s="158"/>
      <c r="FK961" s="158"/>
      <c r="FL961" s="158"/>
      <c r="FM961" s="158"/>
      <c r="FN961" s="158"/>
      <c r="FO961" s="158"/>
    </row>
    <row r="962" spans="166:171" x14ac:dyDescent="0.25">
      <c r="FJ962" s="158"/>
      <c r="FK962" s="158"/>
      <c r="FL962" s="158"/>
      <c r="FM962" s="158"/>
      <c r="FN962" s="158"/>
      <c r="FO962" s="158"/>
    </row>
    <row r="963" spans="166:171" x14ac:dyDescent="0.25">
      <c r="FJ963" s="158"/>
      <c r="FK963" s="158"/>
      <c r="FL963" s="158"/>
      <c r="FM963" s="158"/>
      <c r="FN963" s="158"/>
      <c r="FO963" s="158"/>
    </row>
    <row r="964" spans="166:171" x14ac:dyDescent="0.25">
      <c r="FJ964" s="158"/>
      <c r="FK964" s="158"/>
      <c r="FL964" s="158"/>
      <c r="FM964" s="158"/>
      <c r="FN964" s="158"/>
      <c r="FO964" s="158"/>
    </row>
    <row r="965" spans="166:171" x14ac:dyDescent="0.25">
      <c r="FJ965" s="158"/>
      <c r="FK965" s="158"/>
      <c r="FL965" s="158"/>
      <c r="FM965" s="158"/>
      <c r="FN965" s="158"/>
      <c r="FO965" s="158"/>
    </row>
    <row r="966" spans="166:171" x14ac:dyDescent="0.25">
      <c r="FJ966" s="158"/>
      <c r="FK966" s="158"/>
      <c r="FL966" s="158"/>
      <c r="FM966" s="158"/>
      <c r="FN966" s="158"/>
      <c r="FO966" s="158"/>
    </row>
    <row r="967" spans="166:171" x14ac:dyDescent="0.25">
      <c r="FJ967" s="158"/>
      <c r="FK967" s="158"/>
      <c r="FL967" s="158"/>
      <c r="FM967" s="158"/>
      <c r="FN967" s="158"/>
      <c r="FO967" s="158"/>
    </row>
    <row r="968" spans="166:171" x14ac:dyDescent="0.25">
      <c r="FJ968" s="158"/>
      <c r="FK968" s="158"/>
      <c r="FL968" s="158"/>
      <c r="FM968" s="158"/>
      <c r="FN968" s="158"/>
      <c r="FO968" s="158"/>
    </row>
    <row r="969" spans="166:171" x14ac:dyDescent="0.25">
      <c r="FJ969" s="158"/>
      <c r="FK969" s="158"/>
      <c r="FL969" s="158"/>
      <c r="FM969" s="158"/>
      <c r="FN969" s="158"/>
      <c r="FO969" s="158"/>
    </row>
    <row r="970" spans="166:171" x14ac:dyDescent="0.25">
      <c r="FJ970" s="158"/>
      <c r="FK970" s="158"/>
      <c r="FL970" s="158"/>
      <c r="FM970" s="158"/>
      <c r="FN970" s="158"/>
      <c r="FO970" s="158"/>
    </row>
    <row r="971" spans="166:171" x14ac:dyDescent="0.25">
      <c r="FJ971" s="158"/>
      <c r="FK971" s="158"/>
      <c r="FL971" s="158"/>
      <c r="FM971" s="158"/>
      <c r="FN971" s="158"/>
      <c r="FO971" s="158"/>
    </row>
    <row r="972" spans="166:171" x14ac:dyDescent="0.25">
      <c r="FJ972" s="158"/>
      <c r="FK972" s="158"/>
      <c r="FL972" s="158"/>
      <c r="FM972" s="158"/>
      <c r="FN972" s="158"/>
      <c r="FO972" s="158"/>
    </row>
    <row r="973" spans="166:171" x14ac:dyDescent="0.25">
      <c r="FJ973" s="158"/>
      <c r="FK973" s="158"/>
      <c r="FL973" s="158"/>
      <c r="FM973" s="158"/>
      <c r="FN973" s="158"/>
      <c r="FO973" s="158"/>
    </row>
    <row r="974" spans="166:171" x14ac:dyDescent="0.25">
      <c r="FJ974" s="158"/>
      <c r="FK974" s="158"/>
      <c r="FL974" s="158"/>
      <c r="FM974" s="158"/>
      <c r="FN974" s="158"/>
      <c r="FO974" s="158"/>
    </row>
    <row r="975" spans="166:171" x14ac:dyDescent="0.25">
      <c r="FJ975" s="158"/>
      <c r="FK975" s="158"/>
      <c r="FL975" s="158"/>
      <c r="FM975" s="158"/>
      <c r="FN975" s="158"/>
      <c r="FO975" s="158"/>
    </row>
    <row r="976" spans="166:171" x14ac:dyDescent="0.25">
      <c r="FJ976" s="158"/>
      <c r="FK976" s="158"/>
      <c r="FL976" s="158"/>
      <c r="FM976" s="158"/>
      <c r="FN976" s="158"/>
      <c r="FO976" s="158"/>
    </row>
    <row r="977" spans="166:171" x14ac:dyDescent="0.25">
      <c r="FJ977" s="158"/>
      <c r="FK977" s="158"/>
      <c r="FL977" s="158"/>
      <c r="FM977" s="158"/>
      <c r="FN977" s="158"/>
      <c r="FO977" s="158"/>
    </row>
    <row r="978" spans="166:171" x14ac:dyDescent="0.25">
      <c r="FJ978" s="158"/>
      <c r="FK978" s="158"/>
      <c r="FL978" s="158"/>
      <c r="FM978" s="158"/>
      <c r="FN978" s="158"/>
      <c r="FO978" s="158"/>
    </row>
    <row r="979" spans="166:171" x14ac:dyDescent="0.25">
      <c r="FJ979" s="158"/>
      <c r="FK979" s="158"/>
      <c r="FL979" s="158"/>
      <c r="FM979" s="158"/>
      <c r="FN979" s="158"/>
      <c r="FO979" s="158"/>
    </row>
    <row r="980" spans="166:171" x14ac:dyDescent="0.25">
      <c r="FJ980" s="158"/>
      <c r="FK980" s="158"/>
      <c r="FL980" s="158"/>
      <c r="FM980" s="158"/>
      <c r="FN980" s="158"/>
      <c r="FO980" s="158"/>
    </row>
    <row r="981" spans="166:171" x14ac:dyDescent="0.25">
      <c r="FJ981" s="158"/>
      <c r="FK981" s="158"/>
      <c r="FL981" s="158"/>
      <c r="FM981" s="158"/>
      <c r="FN981" s="158"/>
      <c r="FO981" s="158"/>
    </row>
    <row r="982" spans="166:171" x14ac:dyDescent="0.25">
      <c r="FJ982" s="158"/>
      <c r="FK982" s="158"/>
      <c r="FL982" s="158"/>
      <c r="FM982" s="158"/>
      <c r="FN982" s="158"/>
      <c r="FO982" s="158"/>
    </row>
    <row r="983" spans="166:171" x14ac:dyDescent="0.25">
      <c r="FJ983" s="158"/>
      <c r="FK983" s="158"/>
      <c r="FL983" s="158"/>
      <c r="FM983" s="158"/>
      <c r="FN983" s="158"/>
      <c r="FO983" s="158"/>
    </row>
    <row r="984" spans="166:171" x14ac:dyDescent="0.25">
      <c r="FJ984" s="158"/>
      <c r="FK984" s="158"/>
      <c r="FL984" s="158"/>
      <c r="FM984" s="158"/>
      <c r="FN984" s="158"/>
      <c r="FO984" s="158"/>
    </row>
    <row r="985" spans="166:171" x14ac:dyDescent="0.25">
      <c r="FJ985" s="158"/>
      <c r="FK985" s="158"/>
      <c r="FL985" s="158"/>
      <c r="FM985" s="158"/>
      <c r="FN985" s="158"/>
      <c r="FO985" s="158"/>
    </row>
    <row r="986" spans="166:171" x14ac:dyDescent="0.25">
      <c r="FJ986" s="158"/>
      <c r="FK986" s="158"/>
      <c r="FL986" s="158"/>
      <c r="FM986" s="158"/>
      <c r="FN986" s="158"/>
      <c r="FO986" s="158"/>
    </row>
    <row r="987" spans="166:171" x14ac:dyDescent="0.25">
      <c r="FJ987" s="158"/>
      <c r="FK987" s="158"/>
      <c r="FL987" s="158"/>
      <c r="FM987" s="158"/>
      <c r="FN987" s="158"/>
      <c r="FO987" s="158"/>
    </row>
    <row r="988" spans="166:171" x14ac:dyDescent="0.25">
      <c r="FJ988" s="158"/>
      <c r="FK988" s="158"/>
      <c r="FL988" s="158"/>
      <c r="FM988" s="158"/>
      <c r="FN988" s="158"/>
      <c r="FO988" s="158"/>
    </row>
    <row r="989" spans="166:171" x14ac:dyDescent="0.25">
      <c r="FJ989" s="158"/>
      <c r="FK989" s="158"/>
      <c r="FL989" s="158"/>
      <c r="FM989" s="158"/>
      <c r="FN989" s="158"/>
      <c r="FO989" s="158"/>
    </row>
    <row r="990" spans="166:171" x14ac:dyDescent="0.25">
      <c r="FJ990" s="158"/>
      <c r="FK990" s="158"/>
      <c r="FL990" s="158"/>
      <c r="FM990" s="158"/>
      <c r="FN990" s="158"/>
      <c r="FO990" s="158"/>
    </row>
    <row r="991" spans="166:171" x14ac:dyDescent="0.25">
      <c r="FJ991" s="158"/>
      <c r="FK991" s="158"/>
      <c r="FL991" s="158"/>
      <c r="FM991" s="158"/>
      <c r="FN991" s="158"/>
      <c r="FO991" s="158"/>
    </row>
    <row r="992" spans="166:171" x14ac:dyDescent="0.25">
      <c r="FJ992" s="158"/>
      <c r="FK992" s="158"/>
      <c r="FL992" s="158"/>
      <c r="FM992" s="158"/>
      <c r="FN992" s="158"/>
      <c r="FO992" s="158"/>
    </row>
    <row r="993" spans="166:171" x14ac:dyDescent="0.25">
      <c r="FJ993" s="158"/>
      <c r="FK993" s="158"/>
      <c r="FL993" s="158"/>
      <c r="FM993" s="158"/>
      <c r="FN993" s="158"/>
      <c r="FO993" s="158"/>
    </row>
    <row r="994" spans="166:171" x14ac:dyDescent="0.25">
      <c r="FJ994" s="158"/>
      <c r="FK994" s="158"/>
      <c r="FL994" s="158"/>
      <c r="FM994" s="158"/>
      <c r="FN994" s="158"/>
      <c r="FO994" s="158"/>
    </row>
    <row r="995" spans="166:171" x14ac:dyDescent="0.25">
      <c r="FJ995" s="158"/>
      <c r="FK995" s="158"/>
      <c r="FL995" s="158"/>
      <c r="FM995" s="158"/>
      <c r="FN995" s="158"/>
      <c r="FO995" s="158"/>
    </row>
    <row r="996" spans="166:171" x14ac:dyDescent="0.25">
      <c r="FJ996" s="158"/>
      <c r="FK996" s="158"/>
      <c r="FL996" s="158"/>
      <c r="FM996" s="158"/>
      <c r="FN996" s="158"/>
      <c r="FO996" s="158"/>
    </row>
    <row r="997" spans="166:171" x14ac:dyDescent="0.25">
      <c r="FJ997" s="158"/>
      <c r="FK997" s="158"/>
      <c r="FL997" s="158"/>
      <c r="FM997" s="158"/>
      <c r="FN997" s="158"/>
      <c r="FO997" s="158"/>
    </row>
    <row r="998" spans="166:171" x14ac:dyDescent="0.25">
      <c r="FJ998" s="158"/>
      <c r="FK998" s="158"/>
      <c r="FL998" s="158"/>
      <c r="FM998" s="158"/>
      <c r="FN998" s="158"/>
      <c r="FO998" s="158"/>
    </row>
    <row r="999" spans="166:171" x14ac:dyDescent="0.25">
      <c r="FJ999" s="158"/>
      <c r="FK999" s="158"/>
      <c r="FL999" s="158"/>
      <c r="FM999" s="158"/>
      <c r="FN999" s="158"/>
      <c r="FO999" s="158"/>
    </row>
    <row r="1000" spans="166:171" x14ac:dyDescent="0.25">
      <c r="FJ1000" s="158"/>
      <c r="FK1000" s="158"/>
      <c r="FL1000" s="158"/>
      <c r="FM1000" s="158"/>
      <c r="FN1000" s="158"/>
      <c r="FO1000" s="158"/>
    </row>
    <row r="1001" spans="166:171" x14ac:dyDescent="0.25">
      <c r="FJ1001" s="158"/>
      <c r="FK1001" s="158"/>
      <c r="FL1001" s="158"/>
      <c r="FM1001" s="158"/>
      <c r="FN1001" s="158"/>
      <c r="FO1001" s="158"/>
    </row>
    <row r="1002" spans="166:171" x14ac:dyDescent="0.25">
      <c r="FJ1002" s="158"/>
      <c r="FK1002" s="158"/>
      <c r="FL1002" s="158"/>
      <c r="FM1002" s="158"/>
      <c r="FN1002" s="158"/>
      <c r="FO1002" s="158"/>
    </row>
    <row r="1003" spans="166:171" x14ac:dyDescent="0.25">
      <c r="FJ1003" s="158"/>
      <c r="FK1003" s="158"/>
      <c r="FL1003" s="158"/>
      <c r="FM1003" s="158"/>
      <c r="FN1003" s="158"/>
      <c r="FO1003" s="158"/>
    </row>
    <row r="1004" spans="166:171" x14ac:dyDescent="0.25">
      <c r="FJ1004" s="158"/>
      <c r="FK1004" s="158"/>
      <c r="FL1004" s="158"/>
      <c r="FM1004" s="158"/>
      <c r="FN1004" s="158"/>
      <c r="FO1004" s="158"/>
    </row>
    <row r="1005" spans="166:171" x14ac:dyDescent="0.25">
      <c r="FJ1005" s="158"/>
      <c r="FK1005" s="158"/>
      <c r="FL1005" s="158"/>
      <c r="FM1005" s="158"/>
      <c r="FN1005" s="158"/>
      <c r="FO1005" s="158"/>
    </row>
    <row r="1006" spans="166:171" x14ac:dyDescent="0.25">
      <c r="FJ1006" s="158"/>
      <c r="FK1006" s="158"/>
      <c r="FL1006" s="158"/>
      <c r="FM1006" s="158"/>
      <c r="FN1006" s="158"/>
      <c r="FO1006" s="158"/>
    </row>
    <row r="1007" spans="166:171" x14ac:dyDescent="0.25">
      <c r="FJ1007" s="158"/>
      <c r="FK1007" s="158"/>
      <c r="FL1007" s="158"/>
      <c r="FM1007" s="158"/>
      <c r="FN1007" s="158"/>
      <c r="FO1007" s="158"/>
    </row>
    <row r="1008" spans="166:171" x14ac:dyDescent="0.25">
      <c r="FJ1008" s="158"/>
      <c r="FK1008" s="158"/>
      <c r="FL1008" s="158"/>
      <c r="FM1008" s="158"/>
      <c r="FN1008" s="158"/>
      <c r="FO1008" s="158"/>
    </row>
    <row r="1009" spans="166:171" x14ac:dyDescent="0.25">
      <c r="FJ1009" s="158"/>
      <c r="FK1009" s="158"/>
      <c r="FL1009" s="158"/>
      <c r="FM1009" s="158"/>
      <c r="FN1009" s="158"/>
      <c r="FO1009" s="158"/>
    </row>
    <row r="1010" spans="166:171" x14ac:dyDescent="0.25">
      <c r="FJ1010" s="158"/>
      <c r="FK1010" s="158"/>
      <c r="FL1010" s="158"/>
      <c r="FM1010" s="158"/>
      <c r="FN1010" s="158"/>
      <c r="FO1010" s="158"/>
    </row>
    <row r="1011" spans="166:171" x14ac:dyDescent="0.25">
      <c r="FJ1011" s="158"/>
      <c r="FK1011" s="158"/>
      <c r="FL1011" s="158"/>
      <c r="FM1011" s="158"/>
      <c r="FN1011" s="158"/>
      <c r="FO1011" s="158"/>
    </row>
    <row r="1012" spans="166:171" x14ac:dyDescent="0.25">
      <c r="FJ1012" s="158"/>
      <c r="FK1012" s="158"/>
      <c r="FL1012" s="158"/>
      <c r="FM1012" s="158"/>
      <c r="FN1012" s="158"/>
      <c r="FO1012" s="158"/>
    </row>
    <row r="1013" spans="166:171" x14ac:dyDescent="0.25">
      <c r="FJ1013" s="158"/>
      <c r="FK1013" s="158"/>
      <c r="FL1013" s="158"/>
      <c r="FM1013" s="158"/>
      <c r="FN1013" s="158"/>
      <c r="FO1013" s="158"/>
    </row>
    <row r="1014" spans="166:171" x14ac:dyDescent="0.25">
      <c r="FJ1014" s="158"/>
      <c r="FK1014" s="158"/>
      <c r="FL1014" s="158"/>
      <c r="FM1014" s="158"/>
      <c r="FN1014" s="158"/>
      <c r="FO1014" s="158"/>
    </row>
    <row r="1015" spans="166:171" x14ac:dyDescent="0.25">
      <c r="FJ1015" s="158"/>
      <c r="FK1015" s="158"/>
      <c r="FL1015" s="158"/>
      <c r="FM1015" s="158"/>
      <c r="FN1015" s="158"/>
      <c r="FO1015" s="158"/>
    </row>
    <row r="1016" spans="166:171" x14ac:dyDescent="0.25">
      <c r="FJ1016" s="158"/>
      <c r="FK1016" s="158"/>
      <c r="FL1016" s="158"/>
      <c r="FM1016" s="158"/>
      <c r="FN1016" s="158"/>
      <c r="FO1016" s="158"/>
    </row>
    <row r="1017" spans="166:171" x14ac:dyDescent="0.25">
      <c r="FJ1017" s="158"/>
      <c r="FK1017" s="158"/>
      <c r="FL1017" s="158"/>
      <c r="FM1017" s="158"/>
      <c r="FN1017" s="158"/>
      <c r="FO1017" s="158"/>
    </row>
    <row r="1018" spans="166:171" x14ac:dyDescent="0.25">
      <c r="FJ1018" s="158"/>
      <c r="FK1018" s="158"/>
      <c r="FL1018" s="158"/>
      <c r="FM1018" s="158"/>
      <c r="FN1018" s="158"/>
      <c r="FO1018" s="158"/>
    </row>
    <row r="1019" spans="166:171" x14ac:dyDescent="0.25">
      <c r="FJ1019" s="158"/>
      <c r="FK1019" s="158"/>
      <c r="FL1019" s="158"/>
      <c r="FM1019" s="158"/>
      <c r="FN1019" s="158"/>
      <c r="FO1019" s="158"/>
    </row>
    <row r="1020" spans="166:171" x14ac:dyDescent="0.25">
      <c r="FJ1020" s="158"/>
      <c r="FK1020" s="158"/>
      <c r="FL1020" s="158"/>
      <c r="FM1020" s="158"/>
      <c r="FN1020" s="158"/>
      <c r="FO1020" s="158"/>
    </row>
    <row r="1021" spans="166:171" x14ac:dyDescent="0.25">
      <c r="FJ1021" s="158"/>
      <c r="FK1021" s="158"/>
      <c r="FL1021" s="158"/>
      <c r="FM1021" s="158"/>
      <c r="FN1021" s="158"/>
      <c r="FO1021" s="158"/>
    </row>
    <row r="1022" spans="166:171" x14ac:dyDescent="0.25">
      <c r="FJ1022" s="158"/>
      <c r="FK1022" s="158"/>
      <c r="FL1022" s="158"/>
      <c r="FM1022" s="158"/>
      <c r="FN1022" s="158"/>
      <c r="FO1022" s="158"/>
    </row>
    <row r="1023" spans="166:171" x14ac:dyDescent="0.25">
      <c r="FJ1023" s="158"/>
      <c r="FK1023" s="158"/>
      <c r="FL1023" s="158"/>
      <c r="FM1023" s="158"/>
      <c r="FN1023" s="158"/>
      <c r="FO1023" s="158"/>
    </row>
    <row r="1024" spans="166:171" x14ac:dyDescent="0.25">
      <c r="FJ1024" s="158"/>
      <c r="FK1024" s="158"/>
      <c r="FL1024" s="158"/>
      <c r="FM1024" s="158"/>
      <c r="FN1024" s="158"/>
      <c r="FO1024" s="158"/>
    </row>
    <row r="1025" spans="166:171" x14ac:dyDescent="0.25">
      <c r="FJ1025" s="158"/>
      <c r="FK1025" s="158"/>
      <c r="FL1025" s="158"/>
      <c r="FM1025" s="158"/>
      <c r="FN1025" s="158"/>
      <c r="FO1025" s="158"/>
    </row>
    <row r="1026" spans="166:171" x14ac:dyDescent="0.25">
      <c r="FJ1026" s="158"/>
      <c r="FK1026" s="158"/>
      <c r="FL1026" s="158"/>
      <c r="FM1026" s="158"/>
      <c r="FN1026" s="158"/>
      <c r="FO1026" s="158"/>
    </row>
    <row r="1027" spans="166:171" x14ac:dyDescent="0.25">
      <c r="FJ1027" s="158"/>
      <c r="FK1027" s="158"/>
      <c r="FL1027" s="158"/>
      <c r="FM1027" s="158"/>
      <c r="FN1027" s="158"/>
      <c r="FO1027" s="158"/>
    </row>
    <row r="1028" spans="166:171" x14ac:dyDescent="0.25">
      <c r="FJ1028" s="158"/>
      <c r="FK1028" s="158"/>
      <c r="FL1028" s="158"/>
      <c r="FM1028" s="158"/>
      <c r="FN1028" s="158"/>
      <c r="FO1028" s="158"/>
    </row>
    <row r="1029" spans="166:171" x14ac:dyDescent="0.25">
      <c r="FJ1029" s="158"/>
      <c r="FK1029" s="158"/>
      <c r="FL1029" s="158"/>
      <c r="FM1029" s="158"/>
      <c r="FN1029" s="158"/>
      <c r="FO1029" s="158"/>
    </row>
    <row r="1030" spans="166:171" x14ac:dyDescent="0.25">
      <c r="FJ1030" s="158"/>
      <c r="FK1030" s="158"/>
      <c r="FL1030" s="158"/>
      <c r="FM1030" s="158"/>
      <c r="FN1030" s="158"/>
      <c r="FO1030" s="158"/>
    </row>
    <row r="1031" spans="166:171" x14ac:dyDescent="0.25">
      <c r="FJ1031" s="158"/>
      <c r="FK1031" s="158"/>
      <c r="FL1031" s="158"/>
      <c r="FM1031" s="158"/>
      <c r="FN1031" s="158"/>
      <c r="FO1031" s="158"/>
    </row>
    <row r="1032" spans="166:171" x14ac:dyDescent="0.25">
      <c r="FJ1032" s="158"/>
      <c r="FK1032" s="158"/>
      <c r="FL1032" s="158"/>
      <c r="FM1032" s="158"/>
      <c r="FN1032" s="158"/>
      <c r="FO1032" s="158"/>
    </row>
    <row r="1033" spans="166:171" x14ac:dyDescent="0.25">
      <c r="FJ1033" s="158"/>
      <c r="FK1033" s="158"/>
      <c r="FL1033" s="158"/>
      <c r="FM1033" s="158"/>
      <c r="FN1033" s="158"/>
      <c r="FO1033" s="158"/>
    </row>
    <row r="1034" spans="166:171" x14ac:dyDescent="0.25">
      <c r="FJ1034" s="158"/>
      <c r="FK1034" s="158"/>
      <c r="FL1034" s="158"/>
      <c r="FM1034" s="158"/>
      <c r="FN1034" s="158"/>
      <c r="FO1034" s="158"/>
    </row>
    <row r="1035" spans="166:171" x14ac:dyDescent="0.25">
      <c r="FJ1035" s="158"/>
      <c r="FK1035" s="158"/>
      <c r="FL1035" s="158"/>
      <c r="FM1035" s="158"/>
      <c r="FN1035" s="158"/>
      <c r="FO1035" s="158"/>
    </row>
    <row r="1036" spans="166:171" x14ac:dyDescent="0.25">
      <c r="FJ1036" s="158"/>
      <c r="FK1036" s="158"/>
      <c r="FL1036" s="158"/>
      <c r="FM1036" s="158"/>
      <c r="FN1036" s="158"/>
      <c r="FO1036" s="158"/>
    </row>
    <row r="1037" spans="166:171" x14ac:dyDescent="0.25">
      <c r="FJ1037" s="158"/>
      <c r="FK1037" s="158"/>
      <c r="FL1037" s="158"/>
      <c r="FM1037" s="158"/>
      <c r="FN1037" s="158"/>
      <c r="FO1037" s="158"/>
    </row>
    <row r="1038" spans="166:171" x14ac:dyDescent="0.25">
      <c r="FJ1038" s="158"/>
      <c r="FK1038" s="158"/>
      <c r="FL1038" s="158"/>
      <c r="FM1038" s="158"/>
      <c r="FN1038" s="158"/>
      <c r="FO1038" s="158"/>
    </row>
    <row r="1039" spans="166:171" x14ac:dyDescent="0.25">
      <c r="FJ1039" s="158"/>
      <c r="FK1039" s="158"/>
      <c r="FL1039" s="158"/>
      <c r="FM1039" s="158"/>
      <c r="FN1039" s="158"/>
      <c r="FO1039" s="158"/>
    </row>
    <row r="1040" spans="166:171" x14ac:dyDescent="0.25">
      <c r="FJ1040" s="158"/>
      <c r="FK1040" s="158"/>
      <c r="FL1040" s="158"/>
      <c r="FM1040" s="158"/>
      <c r="FN1040" s="158"/>
      <c r="FO1040" s="158"/>
    </row>
    <row r="1041" spans="166:171" x14ac:dyDescent="0.25">
      <c r="FJ1041" s="158"/>
      <c r="FK1041" s="158"/>
      <c r="FL1041" s="158"/>
      <c r="FM1041" s="158"/>
      <c r="FN1041" s="158"/>
      <c r="FO1041" s="158"/>
    </row>
    <row r="1042" spans="166:171" x14ac:dyDescent="0.25">
      <c r="FJ1042" s="158"/>
      <c r="FK1042" s="158"/>
      <c r="FL1042" s="158"/>
      <c r="FM1042" s="158"/>
      <c r="FN1042" s="158"/>
      <c r="FO1042" s="158"/>
    </row>
    <row r="1043" spans="166:171" x14ac:dyDescent="0.25">
      <c r="FJ1043" s="158"/>
      <c r="FK1043" s="158"/>
      <c r="FL1043" s="158"/>
      <c r="FM1043" s="158"/>
      <c r="FN1043" s="158"/>
      <c r="FO1043" s="158"/>
    </row>
    <row r="1044" spans="166:171" x14ac:dyDescent="0.25">
      <c r="FJ1044" s="158"/>
      <c r="FK1044" s="158"/>
      <c r="FL1044" s="158"/>
      <c r="FM1044" s="158"/>
      <c r="FN1044" s="158"/>
      <c r="FO1044" s="158"/>
    </row>
    <row r="1045" spans="166:171" x14ac:dyDescent="0.25">
      <c r="FJ1045" s="158"/>
      <c r="FK1045" s="158"/>
      <c r="FL1045" s="158"/>
      <c r="FM1045" s="158"/>
      <c r="FN1045" s="158"/>
      <c r="FO1045" s="158"/>
    </row>
    <row r="1046" spans="166:171" x14ac:dyDescent="0.25">
      <c r="FJ1046" s="158"/>
      <c r="FK1046" s="158"/>
      <c r="FL1046" s="158"/>
      <c r="FM1046" s="158"/>
      <c r="FN1046" s="158"/>
      <c r="FO1046" s="158"/>
    </row>
    <row r="1047" spans="166:171" x14ac:dyDescent="0.25">
      <c r="FJ1047" s="158"/>
      <c r="FK1047" s="158"/>
      <c r="FL1047" s="158"/>
      <c r="FM1047" s="158"/>
      <c r="FN1047" s="158"/>
      <c r="FO1047" s="158"/>
    </row>
    <row r="1048" spans="166:171" x14ac:dyDescent="0.25">
      <c r="FJ1048" s="158"/>
      <c r="FK1048" s="158"/>
      <c r="FL1048" s="158"/>
      <c r="FM1048" s="158"/>
      <c r="FN1048" s="158"/>
      <c r="FO1048" s="158"/>
    </row>
    <row r="1049" spans="166:171" x14ac:dyDescent="0.25">
      <c r="FJ1049" s="158"/>
      <c r="FK1049" s="158"/>
      <c r="FL1049" s="158"/>
      <c r="FM1049" s="158"/>
      <c r="FN1049" s="158"/>
      <c r="FO1049" s="158"/>
    </row>
    <row r="1050" spans="166:171" x14ac:dyDescent="0.25">
      <c r="FJ1050" s="158"/>
      <c r="FK1050" s="158"/>
      <c r="FL1050" s="158"/>
      <c r="FM1050" s="158"/>
      <c r="FN1050" s="158"/>
      <c r="FO1050" s="158"/>
    </row>
    <row r="1051" spans="166:171" x14ac:dyDescent="0.25">
      <c r="FJ1051" s="158"/>
      <c r="FK1051" s="158"/>
      <c r="FL1051" s="158"/>
      <c r="FM1051" s="158"/>
      <c r="FN1051" s="158"/>
      <c r="FO1051" s="158"/>
    </row>
    <row r="1052" spans="166:171" x14ac:dyDescent="0.25">
      <c r="FJ1052" s="158"/>
      <c r="FK1052" s="158"/>
      <c r="FL1052" s="158"/>
      <c r="FM1052" s="158"/>
      <c r="FN1052" s="158"/>
      <c r="FO1052" s="158"/>
    </row>
    <row r="1053" spans="166:171" x14ac:dyDescent="0.25">
      <c r="FJ1053" s="158"/>
      <c r="FK1053" s="158"/>
      <c r="FL1053" s="158"/>
      <c r="FM1053" s="158"/>
      <c r="FN1053" s="158"/>
      <c r="FO1053" s="158"/>
    </row>
    <row r="1054" spans="166:171" x14ac:dyDescent="0.25">
      <c r="FJ1054" s="158"/>
      <c r="FK1054" s="158"/>
      <c r="FL1054" s="158"/>
      <c r="FM1054" s="158"/>
      <c r="FN1054" s="158"/>
      <c r="FO1054" s="158"/>
    </row>
    <row r="1055" spans="166:171" x14ac:dyDescent="0.25">
      <c r="FJ1055" s="158"/>
      <c r="FK1055" s="158"/>
      <c r="FL1055" s="158"/>
      <c r="FM1055" s="158"/>
      <c r="FN1055" s="158"/>
      <c r="FO1055" s="158"/>
    </row>
    <row r="1056" spans="166:171" x14ac:dyDescent="0.25">
      <c r="FJ1056" s="158"/>
      <c r="FK1056" s="158"/>
      <c r="FL1056" s="158"/>
      <c r="FM1056" s="158"/>
      <c r="FN1056" s="158"/>
      <c r="FO1056" s="158"/>
    </row>
    <row r="1057" spans="166:171" x14ac:dyDescent="0.25">
      <c r="FJ1057" s="158"/>
      <c r="FK1057" s="158"/>
      <c r="FL1057" s="158"/>
      <c r="FM1057" s="158"/>
      <c r="FN1057" s="158"/>
      <c r="FO1057" s="158"/>
    </row>
    <row r="1058" spans="166:171" x14ac:dyDescent="0.25">
      <c r="FJ1058" s="158"/>
      <c r="FK1058" s="158"/>
      <c r="FL1058" s="158"/>
      <c r="FM1058" s="158"/>
      <c r="FN1058" s="158"/>
      <c r="FO1058" s="158"/>
    </row>
    <row r="1059" spans="166:171" x14ac:dyDescent="0.25">
      <c r="FJ1059" s="158"/>
      <c r="FK1059" s="158"/>
      <c r="FL1059" s="158"/>
      <c r="FM1059" s="158"/>
      <c r="FN1059" s="158"/>
      <c r="FO1059" s="158"/>
    </row>
    <row r="1060" spans="166:171" x14ac:dyDescent="0.25">
      <c r="FJ1060" s="158"/>
      <c r="FK1060" s="158"/>
      <c r="FL1060" s="158"/>
      <c r="FM1060" s="158"/>
      <c r="FN1060" s="158"/>
      <c r="FO1060" s="158"/>
    </row>
    <row r="1061" spans="166:171" x14ac:dyDescent="0.25">
      <c r="FJ1061" s="158"/>
      <c r="FK1061" s="158"/>
      <c r="FL1061" s="158"/>
      <c r="FM1061" s="158"/>
      <c r="FN1061" s="158"/>
      <c r="FO1061" s="158"/>
    </row>
    <row r="1062" spans="166:171" x14ac:dyDescent="0.25">
      <c r="FJ1062" s="158"/>
      <c r="FK1062" s="158"/>
      <c r="FL1062" s="158"/>
      <c r="FM1062" s="158"/>
      <c r="FN1062" s="158"/>
      <c r="FO1062" s="158"/>
    </row>
    <row r="1063" spans="166:171" x14ac:dyDescent="0.25">
      <c r="FJ1063" s="158"/>
      <c r="FK1063" s="158"/>
      <c r="FL1063" s="158"/>
      <c r="FM1063" s="158"/>
      <c r="FN1063" s="158"/>
      <c r="FO1063" s="158"/>
    </row>
    <row r="1064" spans="166:171" x14ac:dyDescent="0.25">
      <c r="FJ1064" s="158"/>
      <c r="FK1064" s="158"/>
      <c r="FL1064" s="158"/>
      <c r="FM1064" s="158"/>
      <c r="FN1064" s="158"/>
      <c r="FO1064" s="158"/>
    </row>
    <row r="1065" spans="166:171" x14ac:dyDescent="0.25">
      <c r="FJ1065" s="158"/>
      <c r="FK1065" s="158"/>
      <c r="FL1065" s="158"/>
      <c r="FM1065" s="158"/>
      <c r="FN1065" s="158"/>
      <c r="FO1065" s="158"/>
    </row>
    <row r="1066" spans="166:171" x14ac:dyDescent="0.25">
      <c r="FJ1066" s="158"/>
      <c r="FK1066" s="158"/>
      <c r="FL1066" s="158"/>
      <c r="FM1066" s="158"/>
      <c r="FN1066" s="158"/>
      <c r="FO1066" s="158"/>
    </row>
    <row r="1067" spans="166:171" x14ac:dyDescent="0.25">
      <c r="FJ1067" s="158"/>
      <c r="FK1067" s="158"/>
      <c r="FL1067" s="158"/>
      <c r="FM1067" s="158"/>
      <c r="FN1067" s="158"/>
      <c r="FO1067" s="158"/>
    </row>
    <row r="1068" spans="166:171" x14ac:dyDescent="0.25">
      <c r="FJ1068" s="158"/>
      <c r="FK1068" s="158"/>
      <c r="FL1068" s="158"/>
      <c r="FM1068" s="158"/>
      <c r="FN1068" s="158"/>
      <c r="FO1068" s="158"/>
    </row>
    <row r="1069" spans="166:171" x14ac:dyDescent="0.25">
      <c r="FJ1069" s="158"/>
      <c r="FK1069" s="158"/>
      <c r="FL1069" s="158"/>
      <c r="FM1069" s="158"/>
      <c r="FN1069" s="158"/>
      <c r="FO1069" s="158"/>
    </row>
    <row r="1070" spans="166:171" x14ac:dyDescent="0.25">
      <c r="FJ1070" s="158"/>
      <c r="FK1070" s="158"/>
      <c r="FL1070" s="158"/>
      <c r="FM1070" s="158"/>
      <c r="FN1070" s="158"/>
      <c r="FO1070" s="158"/>
    </row>
    <row r="1071" spans="166:171" x14ac:dyDescent="0.25">
      <c r="FJ1071" s="158"/>
      <c r="FK1071" s="158"/>
      <c r="FL1071" s="158"/>
      <c r="FM1071" s="158"/>
      <c r="FN1071" s="158"/>
      <c r="FO1071" s="158"/>
    </row>
    <row r="1072" spans="166:171" x14ac:dyDescent="0.25">
      <c r="FJ1072" s="158"/>
      <c r="FK1072" s="158"/>
      <c r="FL1072" s="158"/>
      <c r="FM1072" s="158"/>
      <c r="FN1072" s="158"/>
      <c r="FO1072" s="158"/>
    </row>
    <row r="1073" spans="166:171" x14ac:dyDescent="0.25">
      <c r="FJ1073" s="158"/>
      <c r="FK1073" s="158"/>
      <c r="FL1073" s="158"/>
      <c r="FM1073" s="158"/>
      <c r="FN1073" s="158"/>
      <c r="FO1073" s="158"/>
    </row>
    <row r="1074" spans="166:171" x14ac:dyDescent="0.25">
      <c r="FJ1074" s="158"/>
      <c r="FK1074" s="158"/>
      <c r="FL1074" s="158"/>
      <c r="FM1074" s="158"/>
      <c r="FN1074" s="158"/>
      <c r="FO1074" s="158"/>
    </row>
    <row r="1075" spans="166:171" x14ac:dyDescent="0.25">
      <c r="FJ1075" s="158"/>
      <c r="FK1075" s="158"/>
      <c r="FL1075" s="158"/>
      <c r="FM1075" s="158"/>
      <c r="FN1075" s="158"/>
      <c r="FO1075" s="158"/>
    </row>
    <row r="1076" spans="166:171" x14ac:dyDescent="0.25">
      <c r="FJ1076" s="158"/>
      <c r="FK1076" s="158"/>
      <c r="FL1076" s="158"/>
      <c r="FM1076" s="158"/>
      <c r="FN1076" s="158"/>
      <c r="FO1076" s="158"/>
    </row>
    <row r="1077" spans="166:171" x14ac:dyDescent="0.25">
      <c r="FJ1077" s="158"/>
      <c r="FK1077" s="158"/>
      <c r="FL1077" s="158"/>
      <c r="FM1077" s="158"/>
      <c r="FN1077" s="158"/>
      <c r="FO1077" s="158"/>
    </row>
    <row r="1078" spans="166:171" x14ac:dyDescent="0.25">
      <c r="FJ1078" s="158"/>
      <c r="FK1078" s="158"/>
      <c r="FL1078" s="158"/>
      <c r="FM1078" s="158"/>
      <c r="FN1078" s="158"/>
      <c r="FO1078" s="158"/>
    </row>
    <row r="1079" spans="166:171" x14ac:dyDescent="0.25">
      <c r="FJ1079" s="158"/>
      <c r="FK1079" s="158"/>
      <c r="FL1079" s="158"/>
      <c r="FM1079" s="158"/>
      <c r="FN1079" s="158"/>
      <c r="FO1079" s="158"/>
    </row>
    <row r="1080" spans="166:171" x14ac:dyDescent="0.25">
      <c r="FJ1080" s="158"/>
      <c r="FK1080" s="158"/>
      <c r="FL1080" s="158"/>
      <c r="FM1080" s="158"/>
      <c r="FN1080" s="158"/>
      <c r="FO1080" s="158"/>
    </row>
    <row r="1081" spans="166:171" x14ac:dyDescent="0.25">
      <c r="FJ1081" s="158"/>
      <c r="FK1081" s="158"/>
      <c r="FL1081" s="158"/>
      <c r="FM1081" s="158"/>
      <c r="FN1081" s="158"/>
      <c r="FO1081" s="158"/>
    </row>
    <row r="1082" spans="166:171" x14ac:dyDescent="0.25">
      <c r="FJ1082" s="158"/>
      <c r="FK1082" s="158"/>
      <c r="FL1082" s="158"/>
      <c r="FM1082" s="158"/>
      <c r="FN1082" s="158"/>
      <c r="FO1082" s="158"/>
    </row>
    <row r="1083" spans="166:171" x14ac:dyDescent="0.25">
      <c r="FJ1083" s="158"/>
      <c r="FK1083" s="158"/>
      <c r="FL1083" s="158"/>
      <c r="FM1083" s="158"/>
      <c r="FN1083" s="158"/>
      <c r="FO1083" s="158"/>
    </row>
    <row r="1084" spans="166:171" x14ac:dyDescent="0.25">
      <c r="FJ1084" s="158"/>
      <c r="FK1084" s="158"/>
      <c r="FL1084" s="158"/>
      <c r="FM1084" s="158"/>
      <c r="FN1084" s="158"/>
      <c r="FO1084" s="158"/>
    </row>
    <row r="1085" spans="166:171" x14ac:dyDescent="0.25">
      <c r="FJ1085" s="158"/>
      <c r="FK1085" s="158"/>
      <c r="FL1085" s="158"/>
      <c r="FM1085" s="158"/>
      <c r="FN1085" s="158"/>
      <c r="FO1085" s="158"/>
    </row>
    <row r="1086" spans="166:171" x14ac:dyDescent="0.25">
      <c r="FJ1086" s="158"/>
      <c r="FK1086" s="158"/>
      <c r="FL1086" s="158"/>
      <c r="FM1086" s="158"/>
      <c r="FN1086" s="158"/>
      <c r="FO1086" s="158"/>
    </row>
    <row r="1087" spans="166:171" x14ac:dyDescent="0.25">
      <c r="FJ1087" s="158"/>
      <c r="FK1087" s="158"/>
      <c r="FL1087" s="158"/>
      <c r="FM1087" s="158"/>
      <c r="FN1087" s="158"/>
      <c r="FO1087" s="158"/>
    </row>
    <row r="1088" spans="166:171" x14ac:dyDescent="0.25">
      <c r="FJ1088" s="158"/>
      <c r="FK1088" s="158"/>
      <c r="FL1088" s="158"/>
      <c r="FM1088" s="158"/>
      <c r="FN1088" s="158"/>
      <c r="FO1088" s="158"/>
    </row>
    <row r="1089" spans="166:171" x14ac:dyDescent="0.25">
      <c r="FJ1089" s="158"/>
      <c r="FK1089" s="158"/>
      <c r="FL1089" s="158"/>
      <c r="FM1089" s="158"/>
      <c r="FN1089" s="158"/>
      <c r="FO1089" s="158"/>
    </row>
    <row r="1090" spans="166:171" x14ac:dyDescent="0.25">
      <c r="FJ1090" s="158"/>
      <c r="FK1090" s="158"/>
      <c r="FL1090" s="158"/>
      <c r="FM1090" s="158"/>
      <c r="FN1090" s="158"/>
      <c r="FO1090" s="158"/>
    </row>
    <row r="1091" spans="166:171" x14ac:dyDescent="0.25">
      <c r="FJ1091" s="158"/>
      <c r="FK1091" s="158"/>
      <c r="FL1091" s="158"/>
      <c r="FM1091" s="158"/>
      <c r="FN1091" s="158"/>
      <c r="FO1091" s="158"/>
    </row>
    <row r="1092" spans="166:171" x14ac:dyDescent="0.25">
      <c r="FJ1092" s="158"/>
      <c r="FK1092" s="158"/>
      <c r="FL1092" s="158"/>
      <c r="FM1092" s="158"/>
      <c r="FN1092" s="158"/>
      <c r="FO1092" s="158"/>
    </row>
    <row r="1093" spans="166:171" x14ac:dyDescent="0.25">
      <c r="FJ1093" s="158"/>
      <c r="FK1093" s="158"/>
      <c r="FL1093" s="158"/>
      <c r="FM1093" s="158"/>
      <c r="FN1093" s="158"/>
      <c r="FO1093" s="158"/>
    </row>
    <row r="1094" spans="166:171" x14ac:dyDescent="0.25">
      <c r="FJ1094" s="158"/>
      <c r="FK1094" s="158"/>
      <c r="FL1094" s="158"/>
      <c r="FM1094" s="158"/>
      <c r="FN1094" s="158"/>
      <c r="FO1094" s="158"/>
    </row>
    <row r="1095" spans="166:171" x14ac:dyDescent="0.25">
      <c r="FJ1095" s="158"/>
      <c r="FK1095" s="158"/>
      <c r="FL1095" s="158"/>
      <c r="FM1095" s="158"/>
      <c r="FN1095" s="158"/>
      <c r="FO1095" s="158"/>
    </row>
    <row r="1096" spans="166:171" x14ac:dyDescent="0.25">
      <c r="FJ1096" s="158"/>
      <c r="FK1096" s="158"/>
      <c r="FL1096" s="158"/>
      <c r="FM1096" s="158"/>
      <c r="FN1096" s="158"/>
      <c r="FO1096" s="158"/>
    </row>
    <row r="1097" spans="166:171" x14ac:dyDescent="0.25">
      <c r="FJ1097" s="158"/>
      <c r="FK1097" s="158"/>
      <c r="FL1097" s="158"/>
      <c r="FM1097" s="158"/>
      <c r="FN1097" s="158"/>
      <c r="FO1097" s="158"/>
    </row>
    <row r="1098" spans="166:171" x14ac:dyDescent="0.25">
      <c r="FJ1098" s="158"/>
      <c r="FK1098" s="158"/>
      <c r="FL1098" s="158"/>
      <c r="FM1098" s="158"/>
      <c r="FN1098" s="158"/>
      <c r="FO1098" s="158"/>
    </row>
    <row r="1099" spans="166:171" x14ac:dyDescent="0.25">
      <c r="FJ1099" s="158"/>
      <c r="FK1099" s="158"/>
      <c r="FL1099" s="158"/>
      <c r="FM1099" s="158"/>
      <c r="FN1099" s="158"/>
      <c r="FO1099" s="158"/>
    </row>
    <row r="1100" spans="166:171" x14ac:dyDescent="0.25">
      <c r="FJ1100" s="158"/>
      <c r="FK1100" s="158"/>
      <c r="FL1100" s="158"/>
      <c r="FM1100" s="158"/>
      <c r="FN1100" s="158"/>
      <c r="FO1100" s="158"/>
    </row>
    <row r="1101" spans="166:171" x14ac:dyDescent="0.25">
      <c r="FJ1101" s="158"/>
      <c r="FK1101" s="158"/>
      <c r="FL1101" s="158"/>
      <c r="FM1101" s="158"/>
      <c r="FN1101" s="158"/>
      <c r="FO1101" s="158"/>
    </row>
    <row r="1102" spans="166:171" x14ac:dyDescent="0.25">
      <c r="FJ1102" s="158"/>
      <c r="FK1102" s="158"/>
      <c r="FL1102" s="158"/>
      <c r="FM1102" s="158"/>
      <c r="FN1102" s="158"/>
      <c r="FO1102" s="158"/>
    </row>
    <row r="1103" spans="166:171" x14ac:dyDescent="0.25">
      <c r="FJ1103" s="158"/>
      <c r="FK1103" s="158"/>
      <c r="FL1103" s="158"/>
      <c r="FM1103" s="158"/>
      <c r="FN1103" s="158"/>
      <c r="FO1103" s="158"/>
    </row>
    <row r="1104" spans="166:171" x14ac:dyDescent="0.25">
      <c r="FJ1104" s="158"/>
      <c r="FK1104" s="158"/>
      <c r="FL1104" s="158"/>
      <c r="FM1104" s="158"/>
      <c r="FN1104" s="158"/>
      <c r="FO1104" s="158"/>
    </row>
    <row r="1105" spans="166:171" x14ac:dyDescent="0.25">
      <c r="FJ1105" s="158"/>
      <c r="FK1105" s="158"/>
      <c r="FL1105" s="158"/>
      <c r="FM1105" s="158"/>
      <c r="FN1105" s="158"/>
      <c r="FO1105" s="158"/>
    </row>
    <row r="1106" spans="166:171" x14ac:dyDescent="0.25">
      <c r="FJ1106" s="158"/>
      <c r="FK1106" s="158"/>
      <c r="FL1106" s="158"/>
      <c r="FM1106" s="158"/>
      <c r="FN1106" s="158"/>
      <c r="FO1106" s="158"/>
    </row>
    <row r="1107" spans="166:171" x14ac:dyDescent="0.25">
      <c r="FJ1107" s="158"/>
      <c r="FK1107" s="158"/>
      <c r="FL1107" s="158"/>
      <c r="FM1107" s="158"/>
      <c r="FN1107" s="158"/>
      <c r="FO1107" s="158"/>
    </row>
    <row r="1108" spans="166:171" x14ac:dyDescent="0.25">
      <c r="FJ1108" s="158"/>
      <c r="FK1108" s="158"/>
      <c r="FL1108" s="158"/>
      <c r="FM1108" s="158"/>
      <c r="FN1108" s="158"/>
      <c r="FO1108" s="158"/>
    </row>
    <row r="1109" spans="166:171" x14ac:dyDescent="0.25">
      <c r="FJ1109" s="158"/>
      <c r="FK1109" s="158"/>
      <c r="FL1109" s="158"/>
      <c r="FM1109" s="158"/>
      <c r="FN1109" s="158"/>
      <c r="FO1109" s="158"/>
    </row>
    <row r="1110" spans="166:171" x14ac:dyDescent="0.25">
      <c r="FJ1110" s="158"/>
      <c r="FK1110" s="158"/>
      <c r="FL1110" s="158"/>
      <c r="FM1110" s="158"/>
      <c r="FN1110" s="158"/>
      <c r="FO1110" s="158"/>
    </row>
    <row r="1111" spans="166:171" x14ac:dyDescent="0.25">
      <c r="FJ1111" s="158"/>
      <c r="FK1111" s="158"/>
      <c r="FL1111" s="158"/>
      <c r="FM1111" s="158"/>
      <c r="FN1111" s="158"/>
      <c r="FO1111" s="158"/>
    </row>
    <row r="1112" spans="166:171" x14ac:dyDescent="0.25">
      <c r="FJ1112" s="158"/>
      <c r="FK1112" s="158"/>
      <c r="FL1112" s="158"/>
      <c r="FM1112" s="158"/>
      <c r="FN1112" s="158"/>
      <c r="FO1112" s="158"/>
    </row>
    <row r="1113" spans="166:171" x14ac:dyDescent="0.25">
      <c r="FJ1113" s="158"/>
      <c r="FK1113" s="158"/>
      <c r="FL1113" s="158"/>
      <c r="FM1113" s="158"/>
      <c r="FN1113" s="158"/>
      <c r="FO1113" s="158"/>
    </row>
    <row r="1114" spans="166:171" x14ac:dyDescent="0.25">
      <c r="FJ1114" s="158"/>
      <c r="FK1114" s="158"/>
      <c r="FL1114" s="158"/>
      <c r="FM1114" s="158"/>
      <c r="FN1114" s="158"/>
      <c r="FO1114" s="158"/>
    </row>
    <row r="1115" spans="166:171" x14ac:dyDescent="0.25">
      <c r="FJ1115" s="158"/>
      <c r="FK1115" s="158"/>
      <c r="FL1115" s="158"/>
      <c r="FM1115" s="158"/>
      <c r="FN1115" s="158"/>
      <c r="FO1115" s="158"/>
    </row>
    <row r="1116" spans="166:171" x14ac:dyDescent="0.25">
      <c r="FJ1116" s="158"/>
      <c r="FK1116" s="158"/>
      <c r="FL1116" s="158"/>
      <c r="FM1116" s="158"/>
      <c r="FN1116" s="158"/>
      <c r="FO1116" s="158"/>
    </row>
    <row r="1117" spans="166:171" x14ac:dyDescent="0.25">
      <c r="FJ1117" s="158"/>
      <c r="FK1117" s="158"/>
      <c r="FL1117" s="158"/>
      <c r="FM1117" s="158"/>
      <c r="FN1117" s="158"/>
      <c r="FO1117" s="158"/>
    </row>
    <row r="1118" spans="166:171" x14ac:dyDescent="0.25">
      <c r="FJ1118" s="158"/>
      <c r="FK1118" s="158"/>
      <c r="FL1118" s="158"/>
      <c r="FM1118" s="158"/>
      <c r="FN1118" s="158"/>
      <c r="FO1118" s="158"/>
    </row>
    <row r="1119" spans="166:171" x14ac:dyDescent="0.25">
      <c r="FJ1119" s="158"/>
      <c r="FK1119" s="158"/>
      <c r="FL1119" s="158"/>
      <c r="FM1119" s="158"/>
      <c r="FN1119" s="158"/>
      <c r="FO1119" s="158"/>
    </row>
    <row r="1120" spans="166:171" x14ac:dyDescent="0.25">
      <c r="FJ1120" s="158"/>
      <c r="FK1120" s="158"/>
      <c r="FL1120" s="158"/>
      <c r="FM1120" s="158"/>
      <c r="FN1120" s="158"/>
      <c r="FO1120" s="158"/>
    </row>
    <row r="1121" spans="166:171" x14ac:dyDescent="0.25">
      <c r="FJ1121" s="158"/>
      <c r="FK1121" s="158"/>
      <c r="FL1121" s="158"/>
      <c r="FM1121" s="158"/>
      <c r="FN1121" s="158"/>
      <c r="FO1121" s="158"/>
    </row>
    <row r="1122" spans="166:171" x14ac:dyDescent="0.25">
      <c r="FJ1122" s="158"/>
      <c r="FK1122" s="158"/>
      <c r="FL1122" s="158"/>
      <c r="FM1122" s="158"/>
      <c r="FN1122" s="158"/>
      <c r="FO1122" s="158"/>
    </row>
    <row r="1123" spans="166:171" x14ac:dyDescent="0.25">
      <c r="FJ1123" s="158"/>
      <c r="FK1123" s="158"/>
      <c r="FL1123" s="158"/>
      <c r="FM1123" s="158"/>
      <c r="FN1123" s="158"/>
      <c r="FO1123" s="158"/>
    </row>
    <row r="1124" spans="166:171" x14ac:dyDescent="0.25">
      <c r="FJ1124" s="158"/>
      <c r="FK1124" s="158"/>
      <c r="FL1124" s="158"/>
      <c r="FM1124" s="158"/>
      <c r="FN1124" s="158"/>
      <c r="FO1124" s="158"/>
    </row>
    <row r="1125" spans="166:171" x14ac:dyDescent="0.25">
      <c r="FJ1125" s="158"/>
      <c r="FK1125" s="158"/>
      <c r="FL1125" s="158"/>
      <c r="FM1125" s="158"/>
      <c r="FN1125" s="158"/>
      <c r="FO1125" s="158"/>
    </row>
    <row r="1126" spans="166:171" x14ac:dyDescent="0.25">
      <c r="FJ1126" s="158"/>
      <c r="FK1126" s="158"/>
      <c r="FL1126" s="158"/>
      <c r="FM1126" s="158"/>
      <c r="FN1126" s="158"/>
      <c r="FO1126" s="158"/>
    </row>
    <row r="1127" spans="166:171" x14ac:dyDescent="0.25">
      <c r="FJ1127" s="158"/>
      <c r="FK1127" s="158"/>
      <c r="FL1127" s="158"/>
      <c r="FM1127" s="158"/>
      <c r="FN1127" s="158"/>
      <c r="FO1127" s="158"/>
    </row>
    <row r="1128" spans="166:171" x14ac:dyDescent="0.25">
      <c r="FJ1128" s="158"/>
      <c r="FK1128" s="158"/>
      <c r="FL1128" s="158"/>
      <c r="FM1128" s="158"/>
      <c r="FN1128" s="158"/>
      <c r="FO1128" s="158"/>
    </row>
    <row r="1129" spans="166:171" x14ac:dyDescent="0.25">
      <c r="FJ1129" s="158"/>
      <c r="FK1129" s="158"/>
      <c r="FL1129" s="158"/>
      <c r="FM1129" s="158"/>
      <c r="FN1129" s="158"/>
      <c r="FO1129" s="158"/>
    </row>
    <row r="1130" spans="166:171" x14ac:dyDescent="0.25">
      <c r="FJ1130" s="158"/>
      <c r="FK1130" s="158"/>
      <c r="FL1130" s="158"/>
      <c r="FM1130" s="158"/>
      <c r="FN1130" s="158"/>
      <c r="FO1130" s="158"/>
    </row>
    <row r="1131" spans="166:171" x14ac:dyDescent="0.25">
      <c r="FJ1131" s="158"/>
      <c r="FK1131" s="158"/>
      <c r="FL1131" s="158"/>
      <c r="FM1131" s="158"/>
      <c r="FN1131" s="158"/>
      <c r="FO1131" s="158"/>
    </row>
    <row r="1132" spans="166:171" x14ac:dyDescent="0.25">
      <c r="FJ1132" s="158"/>
      <c r="FK1132" s="158"/>
      <c r="FL1132" s="158"/>
      <c r="FM1132" s="158"/>
      <c r="FN1132" s="158"/>
      <c r="FO1132" s="158"/>
    </row>
    <row r="1133" spans="166:171" x14ac:dyDescent="0.25">
      <c r="FJ1133" s="158"/>
      <c r="FK1133" s="158"/>
      <c r="FL1133" s="158"/>
      <c r="FM1133" s="158"/>
      <c r="FN1133" s="158"/>
      <c r="FO1133" s="158"/>
    </row>
    <row r="1134" spans="166:171" x14ac:dyDescent="0.25">
      <c r="FJ1134" s="158"/>
      <c r="FK1134" s="158"/>
      <c r="FL1134" s="158"/>
      <c r="FM1134" s="158"/>
      <c r="FN1134" s="158"/>
      <c r="FO1134" s="158"/>
    </row>
    <row r="1135" spans="166:171" x14ac:dyDescent="0.25">
      <c r="FJ1135" s="158"/>
      <c r="FK1135" s="158"/>
      <c r="FL1135" s="158"/>
      <c r="FM1135" s="158"/>
      <c r="FN1135" s="158"/>
      <c r="FO1135" s="158"/>
    </row>
    <row r="1136" spans="166:171" x14ac:dyDescent="0.25">
      <c r="FJ1136" s="158"/>
      <c r="FK1136" s="158"/>
      <c r="FL1136" s="158"/>
      <c r="FM1136" s="158"/>
      <c r="FN1136" s="158"/>
      <c r="FO1136" s="158"/>
    </row>
    <row r="1137" spans="166:171" x14ac:dyDescent="0.25">
      <c r="FJ1137" s="158"/>
      <c r="FK1137" s="158"/>
      <c r="FL1137" s="158"/>
      <c r="FM1137" s="158"/>
      <c r="FN1137" s="158"/>
      <c r="FO1137" s="158"/>
    </row>
    <row r="1138" spans="166:171" x14ac:dyDescent="0.25">
      <c r="FJ1138" s="158"/>
      <c r="FK1138" s="158"/>
      <c r="FL1138" s="158"/>
      <c r="FM1138" s="158"/>
      <c r="FN1138" s="158"/>
      <c r="FO1138" s="158"/>
    </row>
    <row r="1139" spans="166:171" x14ac:dyDescent="0.25">
      <c r="FJ1139" s="158"/>
      <c r="FK1139" s="158"/>
      <c r="FL1139" s="158"/>
      <c r="FM1139" s="158"/>
      <c r="FN1139" s="158"/>
      <c r="FO1139" s="158"/>
    </row>
    <row r="1140" spans="166:171" x14ac:dyDescent="0.25">
      <c r="FJ1140" s="158"/>
      <c r="FK1140" s="158"/>
      <c r="FL1140" s="158"/>
      <c r="FM1140" s="158"/>
      <c r="FN1140" s="158"/>
      <c r="FO1140" s="158"/>
    </row>
    <row r="1141" spans="166:171" x14ac:dyDescent="0.25">
      <c r="FJ1141" s="158"/>
      <c r="FK1141" s="158"/>
      <c r="FL1141" s="158"/>
      <c r="FM1141" s="158"/>
      <c r="FN1141" s="158"/>
      <c r="FO1141" s="158"/>
    </row>
    <row r="1142" spans="166:171" x14ac:dyDescent="0.25">
      <c r="FJ1142" s="158"/>
      <c r="FK1142" s="158"/>
      <c r="FL1142" s="158"/>
      <c r="FM1142" s="158"/>
      <c r="FN1142" s="158"/>
      <c r="FO1142" s="158"/>
    </row>
    <row r="1143" spans="166:171" x14ac:dyDescent="0.25">
      <c r="FJ1143" s="158"/>
      <c r="FK1143" s="158"/>
      <c r="FL1143" s="158"/>
      <c r="FM1143" s="158"/>
      <c r="FN1143" s="158"/>
      <c r="FO1143" s="158"/>
    </row>
    <row r="1144" spans="166:171" x14ac:dyDescent="0.25">
      <c r="FJ1144" s="158"/>
      <c r="FK1144" s="158"/>
      <c r="FL1144" s="158"/>
      <c r="FM1144" s="158"/>
      <c r="FN1144" s="158"/>
      <c r="FO1144" s="158"/>
    </row>
    <row r="1145" spans="166:171" x14ac:dyDescent="0.25">
      <c r="FJ1145" s="158"/>
      <c r="FK1145" s="158"/>
      <c r="FL1145" s="158"/>
      <c r="FM1145" s="158"/>
      <c r="FN1145" s="158"/>
      <c r="FO1145" s="158"/>
    </row>
    <row r="1146" spans="166:171" x14ac:dyDescent="0.25">
      <c r="FJ1146" s="158"/>
      <c r="FK1146" s="158"/>
      <c r="FL1146" s="158"/>
      <c r="FM1146" s="158"/>
      <c r="FN1146" s="158"/>
      <c r="FO1146" s="158"/>
    </row>
    <row r="1147" spans="166:171" x14ac:dyDescent="0.25">
      <c r="FJ1147" s="158"/>
      <c r="FK1147" s="158"/>
      <c r="FL1147" s="158"/>
      <c r="FM1147" s="158"/>
      <c r="FN1147" s="158"/>
      <c r="FO1147" s="158"/>
    </row>
    <row r="1148" spans="166:171" x14ac:dyDescent="0.25">
      <c r="FJ1148" s="158"/>
      <c r="FK1148" s="158"/>
      <c r="FL1148" s="158"/>
      <c r="FM1148" s="158"/>
      <c r="FN1148" s="158"/>
      <c r="FO1148" s="158"/>
    </row>
    <row r="1149" spans="166:171" x14ac:dyDescent="0.25">
      <c r="FJ1149" s="158"/>
      <c r="FK1149" s="158"/>
      <c r="FL1149" s="158"/>
      <c r="FM1149" s="158"/>
      <c r="FN1149" s="158"/>
      <c r="FO1149" s="158"/>
    </row>
    <row r="1150" spans="166:171" x14ac:dyDescent="0.25">
      <c r="FJ1150" s="158"/>
      <c r="FK1150" s="158"/>
      <c r="FL1150" s="158"/>
      <c r="FM1150" s="158"/>
      <c r="FN1150" s="158"/>
      <c r="FO1150" s="158"/>
    </row>
    <row r="1151" spans="166:171" x14ac:dyDescent="0.25">
      <c r="FJ1151" s="158"/>
      <c r="FK1151" s="158"/>
      <c r="FL1151" s="158"/>
      <c r="FM1151" s="158"/>
      <c r="FN1151" s="158"/>
      <c r="FO1151" s="158"/>
    </row>
    <row r="1152" spans="166:171" x14ac:dyDescent="0.25">
      <c r="FJ1152" s="158"/>
      <c r="FK1152" s="158"/>
      <c r="FL1152" s="158"/>
      <c r="FM1152" s="158"/>
      <c r="FN1152" s="158"/>
      <c r="FO1152" s="158"/>
    </row>
    <row r="1153" spans="166:171" x14ac:dyDescent="0.25">
      <c r="FJ1153" s="158"/>
      <c r="FK1153" s="158"/>
      <c r="FL1153" s="158"/>
      <c r="FM1153" s="158"/>
      <c r="FN1153" s="158"/>
      <c r="FO1153" s="158"/>
    </row>
    <row r="1154" spans="166:171" x14ac:dyDescent="0.25">
      <c r="FJ1154" s="158"/>
      <c r="FK1154" s="158"/>
      <c r="FL1154" s="158"/>
      <c r="FM1154" s="158"/>
      <c r="FN1154" s="158"/>
      <c r="FO1154" s="158"/>
    </row>
    <row r="1155" spans="166:171" x14ac:dyDescent="0.25">
      <c r="FJ1155" s="158"/>
      <c r="FK1155" s="158"/>
      <c r="FL1155" s="158"/>
      <c r="FM1155" s="158"/>
      <c r="FN1155" s="158"/>
      <c r="FO1155" s="158"/>
    </row>
    <row r="1156" spans="166:171" x14ac:dyDescent="0.25">
      <c r="FJ1156" s="158"/>
      <c r="FK1156" s="158"/>
      <c r="FL1156" s="158"/>
      <c r="FM1156" s="158"/>
      <c r="FN1156" s="158"/>
      <c r="FO1156" s="158"/>
    </row>
    <row r="1157" spans="166:171" x14ac:dyDescent="0.25">
      <c r="FJ1157" s="158"/>
      <c r="FK1157" s="158"/>
      <c r="FL1157" s="158"/>
      <c r="FM1157" s="158"/>
      <c r="FN1157" s="158"/>
      <c r="FO1157" s="158"/>
    </row>
    <row r="1158" spans="166:171" x14ac:dyDescent="0.25">
      <c r="FJ1158" s="158"/>
      <c r="FK1158" s="158"/>
      <c r="FL1158" s="158"/>
      <c r="FM1158" s="158"/>
      <c r="FN1158" s="158"/>
      <c r="FO1158" s="158"/>
    </row>
    <row r="1159" spans="166:171" x14ac:dyDescent="0.25">
      <c r="FJ1159" s="158"/>
      <c r="FK1159" s="158"/>
      <c r="FL1159" s="158"/>
      <c r="FM1159" s="158"/>
      <c r="FN1159" s="158"/>
      <c r="FO1159" s="158"/>
    </row>
    <row r="1160" spans="166:171" x14ac:dyDescent="0.25">
      <c r="FJ1160" s="158"/>
      <c r="FK1160" s="158"/>
      <c r="FL1160" s="158"/>
      <c r="FM1160" s="158"/>
      <c r="FN1160" s="158"/>
      <c r="FO1160" s="158"/>
    </row>
    <row r="1161" spans="166:171" x14ac:dyDescent="0.25">
      <c r="FJ1161" s="158"/>
      <c r="FK1161" s="158"/>
      <c r="FL1161" s="158"/>
      <c r="FM1161" s="158"/>
      <c r="FN1161" s="158"/>
      <c r="FO1161" s="158"/>
    </row>
    <row r="1162" spans="166:171" x14ac:dyDescent="0.25">
      <c r="FJ1162" s="158"/>
      <c r="FK1162" s="158"/>
      <c r="FL1162" s="158"/>
      <c r="FM1162" s="158"/>
      <c r="FN1162" s="158"/>
      <c r="FO1162" s="158"/>
    </row>
    <row r="1163" spans="166:171" x14ac:dyDescent="0.25">
      <c r="FJ1163" s="158"/>
      <c r="FK1163" s="158"/>
      <c r="FL1163" s="158"/>
      <c r="FM1163" s="158"/>
      <c r="FN1163" s="158"/>
      <c r="FO1163" s="158"/>
    </row>
    <row r="1164" spans="166:171" x14ac:dyDescent="0.25">
      <c r="FJ1164" s="158"/>
      <c r="FK1164" s="158"/>
      <c r="FL1164" s="158"/>
      <c r="FM1164" s="158"/>
      <c r="FN1164" s="158"/>
      <c r="FO1164" s="158"/>
    </row>
    <row r="1165" spans="166:171" x14ac:dyDescent="0.25">
      <c r="FJ1165" s="158"/>
      <c r="FK1165" s="158"/>
      <c r="FL1165" s="158"/>
      <c r="FM1165" s="158"/>
      <c r="FN1165" s="158"/>
      <c r="FO1165" s="158"/>
    </row>
    <row r="1166" spans="166:171" x14ac:dyDescent="0.25">
      <c r="FJ1166" s="158"/>
      <c r="FK1166" s="158"/>
      <c r="FL1166" s="158"/>
      <c r="FM1166" s="158"/>
      <c r="FN1166" s="158"/>
      <c r="FO1166" s="158"/>
    </row>
    <row r="1167" spans="166:171" x14ac:dyDescent="0.25">
      <c r="FJ1167" s="158"/>
      <c r="FK1167" s="158"/>
      <c r="FL1167" s="158"/>
      <c r="FM1167" s="158"/>
      <c r="FN1167" s="158"/>
      <c r="FO1167" s="158"/>
    </row>
    <row r="1168" spans="166:171" x14ac:dyDescent="0.25">
      <c r="FJ1168" s="158"/>
      <c r="FK1168" s="158"/>
      <c r="FL1168" s="158"/>
      <c r="FM1168" s="158"/>
      <c r="FN1168" s="158"/>
      <c r="FO1168" s="158"/>
    </row>
    <row r="1169" spans="166:171" x14ac:dyDescent="0.25">
      <c r="FJ1169" s="158"/>
      <c r="FK1169" s="158"/>
      <c r="FL1169" s="158"/>
      <c r="FM1169" s="158"/>
      <c r="FN1169" s="158"/>
      <c r="FO1169" s="158"/>
    </row>
    <row r="1170" spans="166:171" x14ac:dyDescent="0.25">
      <c r="FJ1170" s="158"/>
      <c r="FK1170" s="158"/>
      <c r="FL1170" s="158"/>
      <c r="FM1170" s="158"/>
      <c r="FN1170" s="158"/>
      <c r="FO1170" s="158"/>
    </row>
    <row r="1171" spans="166:171" x14ac:dyDescent="0.25">
      <c r="FJ1171" s="158"/>
      <c r="FK1171" s="158"/>
      <c r="FL1171" s="158"/>
      <c r="FM1171" s="158"/>
      <c r="FN1171" s="158"/>
      <c r="FO1171" s="158"/>
    </row>
    <row r="1172" spans="166:171" x14ac:dyDescent="0.25">
      <c r="FJ1172" s="158"/>
      <c r="FK1172" s="158"/>
      <c r="FL1172" s="158"/>
      <c r="FM1172" s="158"/>
      <c r="FN1172" s="158"/>
      <c r="FO1172" s="158"/>
    </row>
    <row r="1173" spans="166:171" x14ac:dyDescent="0.25">
      <c r="FJ1173" s="158"/>
      <c r="FK1173" s="158"/>
      <c r="FL1173" s="158"/>
      <c r="FM1173" s="158"/>
      <c r="FN1173" s="158"/>
      <c r="FO1173" s="158"/>
    </row>
    <row r="1174" spans="166:171" x14ac:dyDescent="0.25">
      <c r="FJ1174" s="158"/>
      <c r="FK1174" s="158"/>
      <c r="FL1174" s="158"/>
      <c r="FM1174" s="158"/>
      <c r="FN1174" s="158"/>
      <c r="FO1174" s="158"/>
    </row>
    <row r="1175" spans="166:171" x14ac:dyDescent="0.25">
      <c r="FJ1175" s="158"/>
      <c r="FK1175" s="158"/>
      <c r="FL1175" s="158"/>
      <c r="FM1175" s="158"/>
      <c r="FN1175" s="158"/>
      <c r="FO1175" s="158"/>
    </row>
    <row r="1176" spans="166:171" x14ac:dyDescent="0.25">
      <c r="FJ1176" s="158"/>
      <c r="FK1176" s="158"/>
      <c r="FL1176" s="158"/>
      <c r="FM1176" s="158"/>
      <c r="FN1176" s="158"/>
      <c r="FO1176" s="158"/>
    </row>
    <row r="1177" spans="166:171" x14ac:dyDescent="0.25">
      <c r="FJ1177" s="158"/>
      <c r="FK1177" s="158"/>
      <c r="FL1177" s="158"/>
      <c r="FM1177" s="158"/>
      <c r="FN1177" s="158"/>
      <c r="FO1177" s="158"/>
    </row>
    <row r="1178" spans="166:171" x14ac:dyDescent="0.25">
      <c r="FJ1178" s="158"/>
      <c r="FK1178" s="158"/>
      <c r="FL1178" s="158"/>
      <c r="FM1178" s="158"/>
      <c r="FN1178" s="158"/>
      <c r="FO1178" s="158"/>
    </row>
    <row r="1179" spans="166:171" x14ac:dyDescent="0.25">
      <c r="FJ1179" s="158"/>
      <c r="FK1179" s="158"/>
      <c r="FL1179" s="158"/>
      <c r="FM1179" s="158"/>
      <c r="FN1179" s="158"/>
      <c r="FO1179" s="158"/>
    </row>
    <row r="1180" spans="166:171" x14ac:dyDescent="0.25">
      <c r="FJ1180" s="158"/>
      <c r="FK1180" s="158"/>
      <c r="FL1180" s="158"/>
      <c r="FM1180" s="158"/>
      <c r="FN1180" s="158"/>
      <c r="FO1180" s="158"/>
    </row>
    <row r="1181" spans="166:171" x14ac:dyDescent="0.25">
      <c r="FJ1181" s="158"/>
      <c r="FK1181" s="158"/>
      <c r="FL1181" s="158"/>
      <c r="FM1181" s="158"/>
      <c r="FN1181" s="158"/>
      <c r="FO1181" s="158"/>
    </row>
    <row r="1182" spans="166:171" x14ac:dyDescent="0.25">
      <c r="FJ1182" s="158"/>
      <c r="FK1182" s="158"/>
      <c r="FL1182" s="158"/>
      <c r="FM1182" s="158"/>
      <c r="FN1182" s="158"/>
      <c r="FO1182" s="158"/>
    </row>
    <row r="1183" spans="166:171" x14ac:dyDescent="0.25">
      <c r="FJ1183" s="158"/>
      <c r="FK1183" s="158"/>
      <c r="FL1183" s="158"/>
      <c r="FM1183" s="158"/>
      <c r="FN1183" s="158"/>
      <c r="FO1183" s="158"/>
    </row>
    <row r="1184" spans="166:171" x14ac:dyDescent="0.25">
      <c r="FJ1184" s="158"/>
      <c r="FK1184" s="158"/>
      <c r="FL1184" s="158"/>
      <c r="FM1184" s="158"/>
      <c r="FN1184" s="158"/>
      <c r="FO1184" s="158"/>
    </row>
    <row r="1185" spans="166:171" x14ac:dyDescent="0.25">
      <c r="FJ1185" s="158"/>
      <c r="FK1185" s="158"/>
      <c r="FL1185" s="158"/>
      <c r="FM1185" s="158"/>
      <c r="FN1185" s="158"/>
      <c r="FO1185" s="158"/>
    </row>
    <row r="1186" spans="166:171" x14ac:dyDescent="0.25">
      <c r="FJ1186" s="158"/>
      <c r="FK1186" s="158"/>
      <c r="FL1186" s="158"/>
      <c r="FM1186" s="158"/>
      <c r="FN1186" s="158"/>
      <c r="FO1186" s="158"/>
    </row>
    <row r="1187" spans="166:171" x14ac:dyDescent="0.25">
      <c r="FJ1187" s="158"/>
      <c r="FK1187" s="158"/>
      <c r="FL1187" s="158"/>
      <c r="FM1187" s="158"/>
      <c r="FN1187" s="158"/>
      <c r="FO1187" s="158"/>
    </row>
    <row r="1188" spans="166:171" x14ac:dyDescent="0.25">
      <c r="FJ1188" s="158"/>
      <c r="FK1188" s="158"/>
      <c r="FL1188" s="158"/>
      <c r="FM1188" s="158"/>
      <c r="FN1188" s="158"/>
      <c r="FO1188" s="158"/>
    </row>
    <row r="1189" spans="166:171" x14ac:dyDescent="0.25">
      <c r="FJ1189" s="158"/>
      <c r="FK1189" s="158"/>
      <c r="FL1189" s="158"/>
      <c r="FM1189" s="158"/>
      <c r="FN1189" s="158"/>
      <c r="FO1189" s="158"/>
    </row>
    <row r="1190" spans="166:171" x14ac:dyDescent="0.25">
      <c r="FJ1190" s="158"/>
      <c r="FK1190" s="158"/>
      <c r="FL1190" s="158"/>
      <c r="FM1190" s="158"/>
      <c r="FN1190" s="158"/>
      <c r="FO1190" s="158"/>
    </row>
    <row r="1191" spans="166:171" x14ac:dyDescent="0.25">
      <c r="FJ1191" s="158"/>
      <c r="FK1191" s="158"/>
      <c r="FL1191" s="158"/>
      <c r="FM1191" s="158"/>
      <c r="FN1191" s="158"/>
      <c r="FO1191" s="158"/>
    </row>
    <row r="1192" spans="166:171" x14ac:dyDescent="0.25">
      <c r="FJ1192" s="158"/>
      <c r="FK1192" s="158"/>
      <c r="FL1192" s="158"/>
      <c r="FM1192" s="158"/>
      <c r="FN1192" s="158"/>
      <c r="FO1192" s="158"/>
    </row>
    <row r="1193" spans="166:171" x14ac:dyDescent="0.25">
      <c r="FJ1193" s="158"/>
      <c r="FK1193" s="158"/>
      <c r="FL1193" s="158"/>
      <c r="FM1193" s="158"/>
      <c r="FN1193" s="158"/>
      <c r="FO1193" s="158"/>
    </row>
    <row r="1194" spans="166:171" x14ac:dyDescent="0.25">
      <c r="FJ1194" s="158"/>
      <c r="FK1194" s="158"/>
      <c r="FL1194" s="158"/>
      <c r="FM1194" s="158"/>
      <c r="FN1194" s="158"/>
      <c r="FO1194" s="158"/>
    </row>
    <row r="1195" spans="166:171" x14ac:dyDescent="0.25">
      <c r="FJ1195" s="158"/>
      <c r="FK1195" s="158"/>
      <c r="FL1195" s="158"/>
      <c r="FM1195" s="158"/>
      <c r="FN1195" s="158"/>
      <c r="FO1195" s="158"/>
    </row>
    <row r="1196" spans="166:171" x14ac:dyDescent="0.25">
      <c r="FJ1196" s="158"/>
      <c r="FK1196" s="158"/>
      <c r="FL1196" s="158"/>
      <c r="FM1196" s="158"/>
      <c r="FN1196" s="158"/>
      <c r="FO1196" s="158"/>
    </row>
    <row r="1197" spans="166:171" x14ac:dyDescent="0.25">
      <c r="FJ1197" s="158"/>
      <c r="FK1197" s="158"/>
      <c r="FL1197" s="158"/>
      <c r="FM1197" s="158"/>
      <c r="FN1197" s="158"/>
      <c r="FO1197" s="158"/>
    </row>
    <row r="1198" spans="166:171" x14ac:dyDescent="0.25">
      <c r="FJ1198" s="158"/>
      <c r="FK1198" s="158"/>
      <c r="FL1198" s="158"/>
      <c r="FM1198" s="158"/>
      <c r="FN1198" s="158"/>
      <c r="FO1198" s="158"/>
    </row>
    <row r="1199" spans="166:171" x14ac:dyDescent="0.25">
      <c r="FJ1199" s="158"/>
      <c r="FK1199" s="158"/>
      <c r="FL1199" s="158"/>
      <c r="FM1199" s="158"/>
      <c r="FN1199" s="158"/>
      <c r="FO1199" s="158"/>
    </row>
    <row r="1200" spans="166:171" x14ac:dyDescent="0.25">
      <c r="FJ1200" s="158"/>
      <c r="FK1200" s="158"/>
      <c r="FL1200" s="158"/>
      <c r="FM1200" s="158"/>
      <c r="FN1200" s="158"/>
      <c r="FO1200" s="158"/>
    </row>
    <row r="1201" spans="166:171" x14ac:dyDescent="0.25">
      <c r="FJ1201" s="158"/>
      <c r="FK1201" s="158"/>
      <c r="FL1201" s="158"/>
      <c r="FM1201" s="158"/>
      <c r="FN1201" s="158"/>
      <c r="FO1201" s="158"/>
    </row>
    <row r="1202" spans="166:171" x14ac:dyDescent="0.25">
      <c r="FJ1202" s="158"/>
      <c r="FK1202" s="158"/>
      <c r="FL1202" s="158"/>
      <c r="FM1202" s="158"/>
      <c r="FN1202" s="158"/>
      <c r="FO1202" s="158"/>
    </row>
    <row r="1203" spans="166:171" x14ac:dyDescent="0.25">
      <c r="FJ1203" s="158"/>
      <c r="FK1203" s="158"/>
      <c r="FL1203" s="158"/>
      <c r="FM1203" s="158"/>
      <c r="FN1203" s="158"/>
      <c r="FO1203" s="158"/>
    </row>
    <row r="1204" spans="166:171" x14ac:dyDescent="0.25">
      <c r="FJ1204" s="158"/>
      <c r="FK1204" s="158"/>
      <c r="FL1204" s="158"/>
      <c r="FM1204" s="158"/>
      <c r="FN1204" s="158"/>
      <c r="FO1204" s="158"/>
    </row>
    <row r="1205" spans="166:171" x14ac:dyDescent="0.25">
      <c r="FJ1205" s="158"/>
      <c r="FK1205" s="158"/>
      <c r="FL1205" s="158"/>
      <c r="FM1205" s="158"/>
      <c r="FN1205" s="158"/>
      <c r="FO1205" s="158"/>
    </row>
    <row r="1206" spans="166:171" x14ac:dyDescent="0.25">
      <c r="FJ1206" s="158"/>
      <c r="FK1206" s="158"/>
      <c r="FL1206" s="158"/>
      <c r="FM1206" s="158"/>
      <c r="FN1206" s="158"/>
      <c r="FO1206" s="158"/>
    </row>
    <row r="1207" spans="166:171" x14ac:dyDescent="0.25">
      <c r="FJ1207" s="158"/>
      <c r="FK1207" s="158"/>
      <c r="FL1207" s="158"/>
      <c r="FM1207" s="158"/>
      <c r="FN1207" s="158"/>
      <c r="FO1207" s="158"/>
    </row>
    <row r="1208" spans="166:171" x14ac:dyDescent="0.25">
      <c r="FJ1208" s="158"/>
      <c r="FK1208" s="158"/>
      <c r="FL1208" s="158"/>
      <c r="FM1208" s="158"/>
      <c r="FN1208" s="158"/>
      <c r="FO1208" s="158"/>
    </row>
    <row r="1209" spans="166:171" x14ac:dyDescent="0.25">
      <c r="FJ1209" s="158"/>
      <c r="FK1209" s="158"/>
      <c r="FL1209" s="158"/>
      <c r="FM1209" s="158"/>
      <c r="FN1209" s="158"/>
      <c r="FO1209" s="158"/>
    </row>
    <row r="1210" spans="166:171" x14ac:dyDescent="0.25">
      <c r="FJ1210" s="158"/>
      <c r="FK1210" s="158"/>
      <c r="FL1210" s="158"/>
      <c r="FM1210" s="158"/>
      <c r="FN1210" s="158"/>
      <c r="FO1210" s="158"/>
    </row>
    <row r="1211" spans="166:171" x14ac:dyDescent="0.25">
      <c r="FJ1211" s="158"/>
      <c r="FK1211" s="158"/>
      <c r="FL1211" s="158"/>
      <c r="FM1211" s="158"/>
      <c r="FN1211" s="158"/>
      <c r="FO1211" s="158"/>
    </row>
    <row r="1212" spans="166:171" x14ac:dyDescent="0.25">
      <c r="FJ1212" s="158"/>
      <c r="FK1212" s="158"/>
      <c r="FL1212" s="158"/>
      <c r="FM1212" s="158"/>
      <c r="FN1212" s="158"/>
      <c r="FO1212" s="158"/>
    </row>
    <row r="1213" spans="166:171" x14ac:dyDescent="0.25">
      <c r="FJ1213" s="158"/>
      <c r="FK1213" s="158"/>
      <c r="FL1213" s="158"/>
      <c r="FM1213" s="158"/>
      <c r="FN1213" s="158"/>
      <c r="FO1213" s="158"/>
    </row>
    <row r="1214" spans="166:171" x14ac:dyDescent="0.25">
      <c r="FJ1214" s="158"/>
      <c r="FK1214" s="158"/>
      <c r="FL1214" s="158"/>
      <c r="FM1214" s="158"/>
      <c r="FN1214" s="158"/>
      <c r="FO1214" s="158"/>
    </row>
    <row r="1215" spans="166:171" x14ac:dyDescent="0.25">
      <c r="FJ1215" s="158"/>
      <c r="FK1215" s="158"/>
      <c r="FL1215" s="158"/>
      <c r="FM1215" s="158"/>
      <c r="FN1215" s="158"/>
      <c r="FO1215" s="158"/>
    </row>
    <row r="1216" spans="166:171" x14ac:dyDescent="0.25">
      <c r="FJ1216" s="158"/>
      <c r="FK1216" s="158"/>
      <c r="FL1216" s="158"/>
      <c r="FM1216" s="158"/>
      <c r="FN1216" s="158"/>
      <c r="FO1216" s="158"/>
    </row>
    <row r="1217" spans="166:171" x14ac:dyDescent="0.25">
      <c r="FJ1217" s="158"/>
      <c r="FK1217" s="158"/>
      <c r="FL1217" s="158"/>
      <c r="FM1217" s="158"/>
      <c r="FN1217" s="158"/>
      <c r="FO1217" s="158"/>
    </row>
    <row r="1218" spans="166:171" x14ac:dyDescent="0.25">
      <c r="FJ1218" s="158"/>
      <c r="FK1218" s="158"/>
      <c r="FL1218" s="158"/>
      <c r="FM1218" s="158"/>
      <c r="FN1218" s="158"/>
      <c r="FO1218" s="158"/>
    </row>
    <row r="1219" spans="166:171" x14ac:dyDescent="0.25">
      <c r="FJ1219" s="158"/>
      <c r="FK1219" s="158"/>
      <c r="FL1219" s="158"/>
      <c r="FM1219" s="158"/>
      <c r="FN1219" s="158"/>
      <c r="FO1219" s="158"/>
    </row>
    <row r="1220" spans="166:171" x14ac:dyDescent="0.25">
      <c r="FJ1220" s="158"/>
      <c r="FK1220" s="158"/>
      <c r="FL1220" s="158"/>
      <c r="FM1220" s="158"/>
      <c r="FN1220" s="158"/>
      <c r="FO1220" s="158"/>
    </row>
    <row r="1221" spans="166:171" x14ac:dyDescent="0.25">
      <c r="FJ1221" s="158"/>
      <c r="FK1221" s="158"/>
      <c r="FL1221" s="158"/>
      <c r="FM1221" s="158"/>
      <c r="FN1221" s="158"/>
      <c r="FO1221" s="158"/>
    </row>
    <row r="1222" spans="166:171" x14ac:dyDescent="0.25">
      <c r="FJ1222" s="158"/>
      <c r="FK1222" s="158"/>
      <c r="FL1222" s="158"/>
      <c r="FM1222" s="158"/>
      <c r="FN1222" s="158"/>
      <c r="FO1222" s="158"/>
    </row>
    <row r="1223" spans="166:171" x14ac:dyDescent="0.25">
      <c r="FJ1223" s="158"/>
      <c r="FK1223" s="158"/>
      <c r="FL1223" s="158"/>
      <c r="FM1223" s="158"/>
      <c r="FN1223" s="158"/>
      <c r="FO1223" s="158"/>
    </row>
    <row r="1224" spans="166:171" x14ac:dyDescent="0.25">
      <c r="FJ1224" s="158"/>
      <c r="FK1224" s="158"/>
      <c r="FL1224" s="158"/>
      <c r="FM1224" s="158"/>
      <c r="FN1224" s="158"/>
      <c r="FO1224" s="158"/>
    </row>
    <row r="1225" spans="166:171" x14ac:dyDescent="0.25">
      <c r="FJ1225" s="158"/>
      <c r="FK1225" s="158"/>
      <c r="FL1225" s="158"/>
      <c r="FM1225" s="158"/>
      <c r="FN1225" s="158"/>
      <c r="FO1225" s="158"/>
    </row>
    <row r="1226" spans="166:171" x14ac:dyDescent="0.25">
      <c r="FJ1226" s="158"/>
      <c r="FK1226" s="158"/>
      <c r="FL1226" s="158"/>
      <c r="FM1226" s="158"/>
      <c r="FN1226" s="158"/>
      <c r="FO1226" s="158"/>
    </row>
    <row r="1227" spans="166:171" x14ac:dyDescent="0.25">
      <c r="FJ1227" s="158"/>
      <c r="FK1227" s="158"/>
      <c r="FL1227" s="158"/>
      <c r="FM1227" s="158"/>
      <c r="FN1227" s="158"/>
      <c r="FO1227" s="158"/>
    </row>
    <row r="1228" spans="166:171" x14ac:dyDescent="0.25">
      <c r="FJ1228" s="158"/>
      <c r="FK1228" s="158"/>
      <c r="FL1228" s="158"/>
      <c r="FM1228" s="158"/>
      <c r="FN1228" s="158"/>
      <c r="FO1228" s="158"/>
    </row>
    <row r="1229" spans="166:171" x14ac:dyDescent="0.25">
      <c r="FJ1229" s="158"/>
      <c r="FK1229" s="158"/>
      <c r="FL1229" s="158"/>
      <c r="FM1229" s="158"/>
      <c r="FN1229" s="158"/>
      <c r="FO1229" s="158"/>
    </row>
    <row r="1230" spans="166:171" x14ac:dyDescent="0.25">
      <c r="FJ1230" s="158"/>
      <c r="FK1230" s="158"/>
      <c r="FL1230" s="158"/>
      <c r="FM1230" s="158"/>
      <c r="FN1230" s="158"/>
      <c r="FO1230" s="158"/>
    </row>
    <row r="1231" spans="166:171" x14ac:dyDescent="0.25">
      <c r="FJ1231" s="158"/>
      <c r="FK1231" s="158"/>
      <c r="FL1231" s="158"/>
      <c r="FM1231" s="158"/>
      <c r="FN1231" s="158"/>
      <c r="FO1231" s="158"/>
    </row>
    <row r="1232" spans="166:171" x14ac:dyDescent="0.25">
      <c r="FJ1232" s="158"/>
      <c r="FK1232" s="158"/>
      <c r="FL1232" s="158"/>
      <c r="FM1232" s="158"/>
      <c r="FN1232" s="158"/>
      <c r="FO1232" s="158"/>
    </row>
    <row r="1233" spans="166:171" x14ac:dyDescent="0.25">
      <c r="FJ1233" s="158"/>
      <c r="FK1233" s="158"/>
      <c r="FL1233" s="158"/>
      <c r="FM1233" s="158"/>
      <c r="FN1233" s="158"/>
      <c r="FO1233" s="158"/>
    </row>
    <row r="1234" spans="166:171" x14ac:dyDescent="0.25">
      <c r="FJ1234" s="158"/>
      <c r="FK1234" s="158"/>
      <c r="FL1234" s="158"/>
      <c r="FM1234" s="158"/>
      <c r="FN1234" s="158"/>
      <c r="FO1234" s="158"/>
    </row>
    <row r="1235" spans="166:171" x14ac:dyDescent="0.25">
      <c r="FJ1235" s="158"/>
      <c r="FK1235" s="158"/>
      <c r="FL1235" s="158"/>
      <c r="FM1235" s="158"/>
      <c r="FN1235" s="158"/>
      <c r="FO1235" s="158"/>
    </row>
    <row r="1236" spans="166:171" x14ac:dyDescent="0.25">
      <c r="FJ1236" s="158"/>
      <c r="FK1236" s="158"/>
      <c r="FL1236" s="158"/>
      <c r="FM1236" s="158"/>
      <c r="FN1236" s="158"/>
      <c r="FO1236" s="158"/>
    </row>
    <row r="1237" spans="166:171" x14ac:dyDescent="0.25">
      <c r="FJ1237" s="158"/>
      <c r="FK1237" s="158"/>
      <c r="FL1237" s="158"/>
      <c r="FM1237" s="158"/>
      <c r="FN1237" s="158"/>
      <c r="FO1237" s="158"/>
    </row>
    <row r="1238" spans="166:171" x14ac:dyDescent="0.25">
      <c r="FJ1238" s="158"/>
      <c r="FK1238" s="158"/>
      <c r="FL1238" s="158"/>
      <c r="FM1238" s="158"/>
      <c r="FN1238" s="158"/>
      <c r="FO1238" s="158"/>
    </row>
    <row r="1239" spans="166:171" x14ac:dyDescent="0.25">
      <c r="FJ1239" s="158"/>
      <c r="FK1239" s="158"/>
      <c r="FL1239" s="158"/>
      <c r="FM1239" s="158"/>
      <c r="FN1239" s="158"/>
      <c r="FO1239" s="158"/>
    </row>
    <row r="1240" spans="166:171" x14ac:dyDescent="0.25">
      <c r="FJ1240" s="158"/>
      <c r="FK1240" s="158"/>
      <c r="FL1240" s="158"/>
      <c r="FM1240" s="158"/>
      <c r="FN1240" s="158"/>
      <c r="FO1240" s="158"/>
    </row>
    <row r="1241" spans="166:171" x14ac:dyDescent="0.25">
      <c r="FJ1241" s="158"/>
      <c r="FK1241" s="158"/>
      <c r="FL1241" s="158"/>
      <c r="FM1241" s="158"/>
      <c r="FN1241" s="158"/>
      <c r="FO1241" s="158"/>
    </row>
    <row r="1242" spans="166:171" x14ac:dyDescent="0.25">
      <c r="FJ1242" s="158"/>
      <c r="FK1242" s="158"/>
      <c r="FL1242" s="158"/>
      <c r="FM1242" s="158"/>
      <c r="FN1242" s="158"/>
      <c r="FO1242" s="158"/>
    </row>
    <row r="1243" spans="166:171" x14ac:dyDescent="0.25">
      <c r="FJ1243" s="158"/>
      <c r="FK1243" s="158"/>
      <c r="FL1243" s="158"/>
      <c r="FM1243" s="158"/>
      <c r="FN1243" s="158"/>
      <c r="FO1243" s="158"/>
    </row>
    <row r="1244" spans="166:171" x14ac:dyDescent="0.25">
      <c r="FJ1244" s="158"/>
      <c r="FK1244" s="158"/>
      <c r="FL1244" s="158"/>
      <c r="FM1244" s="158"/>
      <c r="FN1244" s="158"/>
      <c r="FO1244" s="158"/>
    </row>
    <row r="1245" spans="166:171" x14ac:dyDescent="0.25">
      <c r="FJ1245" s="158"/>
      <c r="FK1245" s="158"/>
      <c r="FL1245" s="158"/>
      <c r="FM1245" s="158"/>
      <c r="FN1245" s="158"/>
      <c r="FO1245" s="158"/>
    </row>
    <row r="1246" spans="166:171" x14ac:dyDescent="0.25">
      <c r="FJ1246" s="158"/>
      <c r="FK1246" s="158"/>
      <c r="FL1246" s="158"/>
      <c r="FM1246" s="158"/>
      <c r="FN1246" s="158"/>
      <c r="FO1246" s="158"/>
    </row>
    <row r="1247" spans="166:171" x14ac:dyDescent="0.25">
      <c r="FJ1247" s="158"/>
      <c r="FK1247" s="158"/>
      <c r="FL1247" s="158"/>
      <c r="FM1247" s="158"/>
      <c r="FN1247" s="158"/>
      <c r="FO1247" s="158"/>
    </row>
    <row r="1248" spans="166:171" x14ac:dyDescent="0.25">
      <c r="FJ1248" s="158"/>
      <c r="FK1248" s="158"/>
      <c r="FL1248" s="158"/>
      <c r="FM1248" s="158"/>
      <c r="FN1248" s="158"/>
      <c r="FO1248" s="158"/>
    </row>
    <row r="1249" spans="166:171" x14ac:dyDescent="0.25">
      <c r="FJ1249" s="158"/>
      <c r="FK1249" s="158"/>
      <c r="FL1249" s="158"/>
      <c r="FM1249" s="158"/>
      <c r="FN1249" s="158"/>
      <c r="FO1249" s="158"/>
    </row>
    <row r="1250" spans="166:171" x14ac:dyDescent="0.25">
      <c r="FJ1250" s="158"/>
      <c r="FK1250" s="158"/>
      <c r="FL1250" s="158"/>
      <c r="FM1250" s="158"/>
      <c r="FN1250" s="158"/>
      <c r="FO1250" s="158"/>
    </row>
    <row r="1251" spans="166:171" x14ac:dyDescent="0.25">
      <c r="FJ1251" s="158"/>
      <c r="FK1251" s="158"/>
      <c r="FL1251" s="158"/>
      <c r="FM1251" s="158"/>
      <c r="FN1251" s="158"/>
      <c r="FO1251" s="158"/>
    </row>
    <row r="1252" spans="166:171" x14ac:dyDescent="0.25">
      <c r="FJ1252" s="158"/>
      <c r="FK1252" s="158"/>
      <c r="FL1252" s="158"/>
      <c r="FM1252" s="158"/>
      <c r="FN1252" s="158"/>
      <c r="FO1252" s="158"/>
    </row>
    <row r="1253" spans="166:171" x14ac:dyDescent="0.25">
      <c r="FJ1253" s="158"/>
      <c r="FK1253" s="158"/>
      <c r="FL1253" s="158"/>
      <c r="FM1253" s="158"/>
      <c r="FN1253" s="158"/>
      <c r="FO1253" s="158"/>
    </row>
    <row r="1254" spans="166:171" x14ac:dyDescent="0.25">
      <c r="FJ1254" s="158"/>
      <c r="FK1254" s="158"/>
      <c r="FL1254" s="158"/>
      <c r="FM1254" s="158"/>
      <c r="FN1254" s="158"/>
      <c r="FO1254" s="158"/>
    </row>
    <row r="1255" spans="166:171" x14ac:dyDescent="0.25">
      <c r="FJ1255" s="158"/>
      <c r="FK1255" s="158"/>
      <c r="FL1255" s="158"/>
      <c r="FM1255" s="158"/>
      <c r="FN1255" s="158"/>
      <c r="FO1255" s="158"/>
    </row>
    <row r="1256" spans="166:171" x14ac:dyDescent="0.25">
      <c r="FJ1256" s="158"/>
      <c r="FK1256" s="158"/>
      <c r="FL1256" s="158"/>
      <c r="FM1256" s="158"/>
      <c r="FN1256" s="158"/>
      <c r="FO1256" s="158"/>
    </row>
    <row r="1257" spans="166:171" x14ac:dyDescent="0.25">
      <c r="FJ1257" s="158"/>
      <c r="FK1257" s="158"/>
      <c r="FL1257" s="158"/>
      <c r="FM1257" s="158"/>
      <c r="FN1257" s="158"/>
      <c r="FO1257" s="158"/>
    </row>
    <row r="1258" spans="166:171" x14ac:dyDescent="0.25">
      <c r="FJ1258" s="158"/>
      <c r="FK1258" s="158"/>
      <c r="FL1258" s="158"/>
      <c r="FM1258" s="158"/>
      <c r="FN1258" s="158"/>
      <c r="FO1258" s="158"/>
    </row>
    <row r="1259" spans="166:171" x14ac:dyDescent="0.25">
      <c r="FJ1259" s="158"/>
      <c r="FK1259" s="158"/>
      <c r="FL1259" s="158"/>
      <c r="FM1259" s="158"/>
      <c r="FN1259" s="158"/>
      <c r="FO1259" s="158"/>
    </row>
    <row r="1260" spans="166:171" x14ac:dyDescent="0.25">
      <c r="FJ1260" s="158"/>
      <c r="FK1260" s="158"/>
      <c r="FL1260" s="158"/>
      <c r="FM1260" s="158"/>
      <c r="FN1260" s="158"/>
      <c r="FO1260" s="158"/>
    </row>
    <row r="1261" spans="166:171" x14ac:dyDescent="0.25">
      <c r="FJ1261" s="158"/>
      <c r="FK1261" s="158"/>
      <c r="FL1261" s="158"/>
      <c r="FM1261" s="158"/>
      <c r="FN1261" s="158"/>
      <c r="FO1261" s="158"/>
    </row>
    <row r="1262" spans="166:171" x14ac:dyDescent="0.25">
      <c r="FJ1262" s="158"/>
      <c r="FK1262" s="158"/>
      <c r="FL1262" s="158"/>
      <c r="FM1262" s="158"/>
      <c r="FN1262" s="158"/>
      <c r="FO1262" s="158"/>
    </row>
    <row r="1263" spans="166:171" x14ac:dyDescent="0.25">
      <c r="FJ1263" s="158"/>
      <c r="FK1263" s="158"/>
      <c r="FL1263" s="158"/>
      <c r="FM1263" s="158"/>
      <c r="FN1263" s="158"/>
      <c r="FO1263" s="158"/>
    </row>
    <row r="1264" spans="166:171" x14ac:dyDescent="0.25">
      <c r="FJ1264" s="158"/>
      <c r="FK1264" s="158"/>
      <c r="FL1264" s="158"/>
      <c r="FM1264" s="158"/>
      <c r="FN1264" s="158"/>
      <c r="FO1264" s="158"/>
    </row>
    <row r="1265" spans="166:171" x14ac:dyDescent="0.25">
      <c r="FJ1265" s="158"/>
      <c r="FK1265" s="158"/>
      <c r="FL1265" s="158"/>
      <c r="FM1265" s="158"/>
      <c r="FN1265" s="158"/>
      <c r="FO1265" s="158"/>
    </row>
    <row r="1266" spans="166:171" x14ac:dyDescent="0.25">
      <c r="FJ1266" s="158"/>
      <c r="FK1266" s="158"/>
      <c r="FL1266" s="158"/>
      <c r="FM1266" s="158"/>
      <c r="FN1266" s="158"/>
      <c r="FO1266" s="158"/>
    </row>
    <row r="1267" spans="166:171" x14ac:dyDescent="0.25">
      <c r="FJ1267" s="158"/>
      <c r="FK1267" s="158"/>
      <c r="FL1267" s="158"/>
      <c r="FM1267" s="158"/>
      <c r="FN1267" s="158"/>
      <c r="FO1267" s="158"/>
    </row>
    <row r="1268" spans="166:171" x14ac:dyDescent="0.25">
      <c r="FJ1268" s="158"/>
      <c r="FK1268" s="158"/>
      <c r="FL1268" s="158"/>
      <c r="FM1268" s="158"/>
      <c r="FN1268" s="158"/>
      <c r="FO1268" s="158"/>
    </row>
    <row r="1269" spans="166:171" x14ac:dyDescent="0.25">
      <c r="FJ1269" s="158"/>
      <c r="FK1269" s="158"/>
      <c r="FL1269" s="158"/>
      <c r="FM1269" s="158"/>
      <c r="FN1269" s="158"/>
      <c r="FO1269" s="158"/>
    </row>
    <row r="1270" spans="166:171" x14ac:dyDescent="0.25">
      <c r="FJ1270" s="158"/>
      <c r="FK1270" s="158"/>
      <c r="FL1270" s="158"/>
      <c r="FM1270" s="158"/>
      <c r="FN1270" s="158"/>
      <c r="FO1270" s="158"/>
    </row>
    <row r="1271" spans="166:171" x14ac:dyDescent="0.25">
      <c r="FJ1271" s="158"/>
      <c r="FK1271" s="158"/>
      <c r="FL1271" s="158"/>
      <c r="FM1271" s="158"/>
      <c r="FN1271" s="158"/>
      <c r="FO1271" s="158"/>
    </row>
    <row r="1272" spans="166:171" x14ac:dyDescent="0.25">
      <c r="FJ1272" s="158"/>
      <c r="FK1272" s="158"/>
      <c r="FL1272" s="158"/>
      <c r="FM1272" s="158"/>
      <c r="FN1272" s="158"/>
      <c r="FO1272" s="158"/>
    </row>
    <row r="1273" spans="166:171" x14ac:dyDescent="0.25">
      <c r="FJ1273" s="158"/>
      <c r="FK1273" s="158"/>
      <c r="FL1273" s="158"/>
      <c r="FM1273" s="158"/>
      <c r="FN1273" s="158"/>
      <c r="FO1273" s="158"/>
    </row>
    <row r="1274" spans="166:171" x14ac:dyDescent="0.25">
      <c r="FJ1274" s="158"/>
      <c r="FK1274" s="158"/>
      <c r="FL1274" s="158"/>
      <c r="FM1274" s="158"/>
      <c r="FN1274" s="158"/>
      <c r="FO1274" s="158"/>
    </row>
    <row r="1275" spans="166:171" x14ac:dyDescent="0.25">
      <c r="FJ1275" s="158"/>
      <c r="FK1275" s="158"/>
      <c r="FL1275" s="158"/>
      <c r="FM1275" s="158"/>
      <c r="FN1275" s="158"/>
      <c r="FO1275" s="158"/>
    </row>
    <row r="1276" spans="166:171" x14ac:dyDescent="0.25">
      <c r="FJ1276" s="158"/>
      <c r="FK1276" s="158"/>
      <c r="FL1276" s="158"/>
      <c r="FM1276" s="158"/>
      <c r="FN1276" s="158"/>
      <c r="FO1276" s="158"/>
    </row>
    <row r="1277" spans="166:171" x14ac:dyDescent="0.25">
      <c r="FJ1277" s="158"/>
      <c r="FK1277" s="158"/>
      <c r="FL1277" s="158"/>
      <c r="FM1277" s="158"/>
      <c r="FN1277" s="158"/>
      <c r="FO1277" s="158"/>
    </row>
    <row r="1278" spans="166:171" x14ac:dyDescent="0.25">
      <c r="FJ1278" s="158"/>
      <c r="FK1278" s="158"/>
      <c r="FL1278" s="158"/>
      <c r="FM1278" s="158"/>
      <c r="FN1278" s="158"/>
      <c r="FO1278" s="158"/>
    </row>
    <row r="1279" spans="166:171" x14ac:dyDescent="0.25">
      <c r="FJ1279" s="158"/>
      <c r="FK1279" s="158"/>
      <c r="FL1279" s="158"/>
      <c r="FM1279" s="158"/>
      <c r="FN1279" s="158"/>
      <c r="FO1279" s="158"/>
    </row>
    <row r="1280" spans="166:171" x14ac:dyDescent="0.25">
      <c r="FJ1280" s="158"/>
      <c r="FK1280" s="158"/>
      <c r="FL1280" s="158"/>
      <c r="FM1280" s="158"/>
      <c r="FN1280" s="158"/>
      <c r="FO1280" s="158"/>
    </row>
    <row r="1281" spans="166:171" x14ac:dyDescent="0.25">
      <c r="FJ1281" s="158"/>
      <c r="FK1281" s="158"/>
      <c r="FL1281" s="158"/>
      <c r="FM1281" s="158"/>
      <c r="FN1281" s="158"/>
      <c r="FO1281" s="158"/>
    </row>
    <row r="1282" spans="166:171" x14ac:dyDescent="0.25">
      <c r="FJ1282" s="158"/>
      <c r="FK1282" s="158"/>
      <c r="FL1282" s="158"/>
      <c r="FM1282" s="158"/>
      <c r="FN1282" s="158"/>
      <c r="FO1282" s="158"/>
    </row>
    <row r="1283" spans="166:171" x14ac:dyDescent="0.25">
      <c r="FJ1283" s="158"/>
      <c r="FK1283" s="158"/>
      <c r="FL1283" s="158"/>
      <c r="FM1283" s="158"/>
      <c r="FN1283" s="158"/>
      <c r="FO1283" s="158"/>
    </row>
    <row r="1284" spans="166:171" x14ac:dyDescent="0.25">
      <c r="FJ1284" s="158"/>
      <c r="FK1284" s="158"/>
      <c r="FL1284" s="158"/>
      <c r="FM1284" s="158"/>
      <c r="FN1284" s="158"/>
      <c r="FO1284" s="158"/>
    </row>
    <row r="1285" spans="166:171" x14ac:dyDescent="0.25">
      <c r="FJ1285" s="158"/>
      <c r="FK1285" s="158"/>
      <c r="FL1285" s="158"/>
      <c r="FM1285" s="158"/>
      <c r="FN1285" s="158"/>
      <c r="FO1285" s="158"/>
    </row>
    <row r="1286" spans="166:171" x14ac:dyDescent="0.25">
      <c r="FJ1286" s="158"/>
      <c r="FK1286" s="158"/>
      <c r="FL1286" s="158"/>
      <c r="FM1286" s="158"/>
      <c r="FN1286" s="158"/>
      <c r="FO1286" s="158"/>
    </row>
    <row r="1287" spans="166:171" x14ac:dyDescent="0.25">
      <c r="FJ1287" s="158"/>
      <c r="FK1287" s="158"/>
      <c r="FL1287" s="158"/>
      <c r="FM1287" s="158"/>
      <c r="FN1287" s="158"/>
      <c r="FO1287" s="158"/>
    </row>
    <row r="1288" spans="166:171" x14ac:dyDescent="0.25">
      <c r="FJ1288" s="158"/>
      <c r="FK1288" s="158"/>
      <c r="FL1288" s="158"/>
      <c r="FM1288" s="158"/>
      <c r="FN1288" s="158"/>
      <c r="FO1288" s="158"/>
    </row>
    <row r="1289" spans="166:171" x14ac:dyDescent="0.25">
      <c r="FJ1289" s="158"/>
      <c r="FK1289" s="158"/>
      <c r="FL1289" s="158"/>
      <c r="FM1289" s="158"/>
      <c r="FN1289" s="158"/>
      <c r="FO1289" s="158"/>
    </row>
    <row r="1290" spans="166:171" x14ac:dyDescent="0.25">
      <c r="FJ1290" s="158"/>
      <c r="FK1290" s="158"/>
      <c r="FL1290" s="158"/>
      <c r="FM1290" s="158"/>
      <c r="FN1290" s="158"/>
      <c r="FO1290" s="158"/>
    </row>
    <row r="1291" spans="166:171" x14ac:dyDescent="0.25">
      <c r="FJ1291" s="158"/>
      <c r="FK1291" s="158"/>
      <c r="FL1291" s="158"/>
      <c r="FM1291" s="158"/>
      <c r="FN1291" s="158"/>
      <c r="FO1291" s="158"/>
    </row>
    <row r="1292" spans="166:171" x14ac:dyDescent="0.25">
      <c r="FJ1292" s="158"/>
      <c r="FK1292" s="158"/>
      <c r="FL1292" s="158"/>
      <c r="FM1292" s="158"/>
      <c r="FN1292" s="158"/>
      <c r="FO1292" s="158"/>
    </row>
    <row r="1293" spans="166:171" x14ac:dyDescent="0.25">
      <c r="FJ1293" s="158"/>
      <c r="FK1293" s="158"/>
      <c r="FL1293" s="158"/>
      <c r="FM1293" s="158"/>
      <c r="FN1293" s="158"/>
      <c r="FO1293" s="158"/>
    </row>
    <row r="1294" spans="166:171" x14ac:dyDescent="0.25">
      <c r="FJ1294" s="158"/>
      <c r="FK1294" s="158"/>
      <c r="FL1294" s="158"/>
      <c r="FM1294" s="158"/>
      <c r="FN1294" s="158"/>
      <c r="FO1294" s="158"/>
    </row>
    <row r="1295" spans="166:171" x14ac:dyDescent="0.25">
      <c r="FJ1295" s="158"/>
      <c r="FK1295" s="158"/>
      <c r="FL1295" s="158"/>
      <c r="FM1295" s="158"/>
      <c r="FN1295" s="158"/>
      <c r="FO1295" s="158"/>
    </row>
    <row r="1296" spans="166:171" x14ac:dyDescent="0.25">
      <c r="FJ1296" s="158"/>
      <c r="FK1296" s="158"/>
      <c r="FL1296" s="158"/>
      <c r="FM1296" s="158"/>
      <c r="FN1296" s="158"/>
      <c r="FO1296" s="158"/>
    </row>
    <row r="1297" spans="166:171" x14ac:dyDescent="0.25">
      <c r="FJ1297" s="158"/>
      <c r="FK1297" s="158"/>
      <c r="FL1297" s="158"/>
      <c r="FM1297" s="158"/>
      <c r="FN1297" s="158"/>
      <c r="FO1297" s="158"/>
    </row>
    <row r="1298" spans="166:171" x14ac:dyDescent="0.25">
      <c r="FJ1298" s="158"/>
      <c r="FK1298" s="158"/>
      <c r="FL1298" s="158"/>
      <c r="FM1298" s="158"/>
      <c r="FN1298" s="158"/>
      <c r="FO1298" s="158"/>
    </row>
    <row r="1299" spans="166:171" x14ac:dyDescent="0.25">
      <c r="FJ1299" s="158"/>
      <c r="FK1299" s="158"/>
      <c r="FL1299" s="158"/>
      <c r="FM1299" s="158"/>
      <c r="FN1299" s="158"/>
      <c r="FO1299" s="158"/>
    </row>
    <row r="1300" spans="166:171" x14ac:dyDescent="0.25">
      <c r="FJ1300" s="158"/>
      <c r="FK1300" s="158"/>
      <c r="FL1300" s="158"/>
      <c r="FM1300" s="158"/>
      <c r="FN1300" s="158"/>
      <c r="FO1300" s="158"/>
    </row>
    <row r="1301" spans="166:171" x14ac:dyDescent="0.25">
      <c r="FJ1301" s="158"/>
      <c r="FK1301" s="158"/>
      <c r="FL1301" s="158"/>
      <c r="FM1301" s="158"/>
      <c r="FN1301" s="158"/>
      <c r="FO1301" s="158"/>
    </row>
    <row r="1302" spans="166:171" x14ac:dyDescent="0.25">
      <c r="FJ1302" s="158"/>
      <c r="FK1302" s="158"/>
      <c r="FL1302" s="158"/>
      <c r="FM1302" s="158"/>
      <c r="FN1302" s="158"/>
      <c r="FO1302" s="158"/>
    </row>
    <row r="1303" spans="166:171" x14ac:dyDescent="0.25">
      <c r="FJ1303" s="158"/>
      <c r="FK1303" s="158"/>
      <c r="FL1303" s="158"/>
      <c r="FM1303" s="158"/>
      <c r="FN1303" s="158"/>
      <c r="FO1303" s="158"/>
    </row>
    <row r="1304" spans="166:171" x14ac:dyDescent="0.25">
      <c r="FJ1304" s="158"/>
      <c r="FK1304" s="158"/>
      <c r="FL1304" s="158"/>
      <c r="FM1304" s="158"/>
      <c r="FN1304" s="158"/>
      <c r="FO1304" s="158"/>
    </row>
    <row r="1305" spans="166:171" x14ac:dyDescent="0.25">
      <c r="FJ1305" s="158"/>
      <c r="FK1305" s="158"/>
      <c r="FL1305" s="158"/>
      <c r="FM1305" s="158"/>
      <c r="FN1305" s="158"/>
      <c r="FO1305" s="158"/>
    </row>
    <row r="1306" spans="166:171" x14ac:dyDescent="0.25">
      <c r="FJ1306" s="158"/>
      <c r="FK1306" s="158"/>
      <c r="FL1306" s="158"/>
      <c r="FM1306" s="158"/>
      <c r="FN1306" s="158"/>
      <c r="FO1306" s="158"/>
    </row>
    <row r="1307" spans="166:171" x14ac:dyDescent="0.25">
      <c r="FJ1307" s="158"/>
      <c r="FK1307" s="158"/>
      <c r="FL1307" s="158"/>
      <c r="FM1307" s="158"/>
      <c r="FN1307" s="158"/>
      <c r="FO1307" s="158"/>
    </row>
    <row r="1308" spans="166:171" x14ac:dyDescent="0.25">
      <c r="FJ1308" s="158"/>
      <c r="FK1308" s="158"/>
      <c r="FL1308" s="158"/>
      <c r="FM1308" s="158"/>
      <c r="FN1308" s="158"/>
      <c r="FO1308" s="158"/>
    </row>
    <row r="1309" spans="166:171" x14ac:dyDescent="0.25">
      <c r="FJ1309" s="158"/>
      <c r="FK1309" s="158"/>
      <c r="FL1309" s="158"/>
      <c r="FM1309" s="158"/>
      <c r="FN1309" s="158"/>
      <c r="FO1309" s="158"/>
    </row>
    <row r="1310" spans="166:171" x14ac:dyDescent="0.25">
      <c r="FJ1310" s="158"/>
      <c r="FK1310" s="158"/>
      <c r="FL1310" s="158"/>
      <c r="FM1310" s="158"/>
      <c r="FN1310" s="158"/>
      <c r="FO1310" s="158"/>
    </row>
    <row r="1311" spans="166:171" x14ac:dyDescent="0.25">
      <c r="FJ1311" s="158"/>
      <c r="FK1311" s="158"/>
      <c r="FL1311" s="158"/>
      <c r="FM1311" s="158"/>
      <c r="FN1311" s="158"/>
      <c r="FO1311" s="158"/>
    </row>
    <row r="1312" spans="166:171" x14ac:dyDescent="0.25">
      <c r="FJ1312" s="158"/>
      <c r="FK1312" s="158"/>
      <c r="FL1312" s="158"/>
      <c r="FM1312" s="158"/>
      <c r="FN1312" s="158"/>
      <c r="FO1312" s="158"/>
    </row>
    <row r="1313" spans="166:171" x14ac:dyDescent="0.25">
      <c r="FJ1313" s="158"/>
      <c r="FK1313" s="158"/>
      <c r="FL1313" s="158"/>
      <c r="FM1313" s="158"/>
      <c r="FN1313" s="158"/>
      <c r="FO1313" s="158"/>
    </row>
    <row r="1314" spans="166:171" x14ac:dyDescent="0.25">
      <c r="FJ1314" s="158"/>
      <c r="FK1314" s="158"/>
      <c r="FL1314" s="158"/>
      <c r="FM1314" s="158"/>
      <c r="FN1314" s="158"/>
      <c r="FO1314" s="158"/>
    </row>
    <row r="1315" spans="166:171" x14ac:dyDescent="0.25">
      <c r="FJ1315" s="158"/>
      <c r="FK1315" s="158"/>
      <c r="FL1315" s="158"/>
      <c r="FM1315" s="158"/>
      <c r="FN1315" s="158"/>
      <c r="FO1315" s="158"/>
    </row>
    <row r="1316" spans="166:171" x14ac:dyDescent="0.25">
      <c r="FJ1316" s="158"/>
      <c r="FK1316" s="158"/>
      <c r="FL1316" s="158"/>
      <c r="FM1316" s="158"/>
      <c r="FN1316" s="158"/>
      <c r="FO1316" s="158"/>
    </row>
    <row r="1317" spans="166:171" x14ac:dyDescent="0.25">
      <c r="FJ1317" s="158"/>
      <c r="FK1317" s="158"/>
      <c r="FL1317" s="158"/>
      <c r="FM1317" s="158"/>
      <c r="FN1317" s="158"/>
      <c r="FO1317" s="158"/>
    </row>
    <row r="1318" spans="166:171" x14ac:dyDescent="0.25">
      <c r="FJ1318" s="158"/>
      <c r="FK1318" s="158"/>
      <c r="FL1318" s="158"/>
      <c r="FM1318" s="158"/>
      <c r="FN1318" s="158"/>
      <c r="FO1318" s="158"/>
    </row>
    <row r="1319" spans="166:171" x14ac:dyDescent="0.25">
      <c r="FJ1319" s="158"/>
      <c r="FK1319" s="158"/>
      <c r="FL1319" s="158"/>
      <c r="FM1319" s="158"/>
      <c r="FN1319" s="158"/>
      <c r="FO1319" s="158"/>
    </row>
    <row r="1320" spans="166:171" x14ac:dyDescent="0.25">
      <c r="FJ1320" s="158"/>
      <c r="FK1320" s="158"/>
      <c r="FL1320" s="158"/>
      <c r="FM1320" s="158"/>
      <c r="FN1320" s="158"/>
      <c r="FO1320" s="158"/>
    </row>
    <row r="1321" spans="166:171" x14ac:dyDescent="0.25">
      <c r="FJ1321" s="158"/>
      <c r="FK1321" s="158"/>
      <c r="FL1321" s="158"/>
      <c r="FM1321" s="158"/>
      <c r="FN1321" s="158"/>
      <c r="FO1321" s="158"/>
    </row>
    <row r="1322" spans="166:171" x14ac:dyDescent="0.25">
      <c r="FJ1322" s="158"/>
      <c r="FK1322" s="158"/>
      <c r="FL1322" s="158"/>
      <c r="FM1322" s="158"/>
      <c r="FN1322" s="158"/>
      <c r="FO1322" s="158"/>
    </row>
    <row r="1323" spans="166:171" x14ac:dyDescent="0.25">
      <c r="FJ1323" s="158"/>
      <c r="FK1323" s="158"/>
      <c r="FL1323" s="158"/>
      <c r="FM1323" s="158"/>
      <c r="FN1323" s="158"/>
      <c r="FO1323" s="158"/>
    </row>
    <row r="1324" spans="166:171" x14ac:dyDescent="0.25">
      <c r="FJ1324" s="158"/>
      <c r="FK1324" s="158"/>
      <c r="FL1324" s="158"/>
      <c r="FM1324" s="158"/>
      <c r="FN1324" s="158"/>
      <c r="FO1324" s="158"/>
    </row>
    <row r="1325" spans="166:171" x14ac:dyDescent="0.25">
      <c r="FJ1325" s="158"/>
      <c r="FK1325" s="158"/>
      <c r="FL1325" s="158"/>
      <c r="FM1325" s="158"/>
      <c r="FN1325" s="158"/>
      <c r="FO1325" s="158"/>
    </row>
    <row r="1326" spans="166:171" x14ac:dyDescent="0.25">
      <c r="FJ1326" s="158"/>
      <c r="FK1326" s="158"/>
      <c r="FL1326" s="158"/>
      <c r="FM1326" s="158"/>
      <c r="FN1326" s="158"/>
      <c r="FO1326" s="158"/>
    </row>
    <row r="1327" spans="166:171" x14ac:dyDescent="0.25">
      <c r="FJ1327" s="158"/>
      <c r="FK1327" s="158"/>
      <c r="FL1327" s="158"/>
      <c r="FM1327" s="158"/>
      <c r="FN1327" s="158"/>
      <c r="FO1327" s="158"/>
    </row>
    <row r="1328" spans="166:171" x14ac:dyDescent="0.25">
      <c r="FJ1328" s="158"/>
      <c r="FK1328" s="158"/>
      <c r="FL1328" s="158"/>
      <c r="FM1328" s="158"/>
      <c r="FN1328" s="158"/>
      <c r="FO1328" s="158"/>
    </row>
    <row r="1329" spans="166:171" x14ac:dyDescent="0.25">
      <c r="FJ1329" s="158"/>
      <c r="FK1329" s="158"/>
      <c r="FL1329" s="158"/>
      <c r="FM1329" s="158"/>
      <c r="FN1329" s="158"/>
      <c r="FO1329" s="158"/>
    </row>
    <row r="1330" spans="166:171" x14ac:dyDescent="0.25">
      <c r="FJ1330" s="158"/>
      <c r="FK1330" s="158"/>
      <c r="FL1330" s="158"/>
      <c r="FM1330" s="158"/>
      <c r="FN1330" s="158"/>
      <c r="FO1330" s="158"/>
    </row>
    <row r="1331" spans="166:171" x14ac:dyDescent="0.25">
      <c r="FJ1331" s="158"/>
      <c r="FK1331" s="158"/>
      <c r="FL1331" s="158"/>
      <c r="FM1331" s="158"/>
      <c r="FN1331" s="158"/>
      <c r="FO1331" s="158"/>
    </row>
    <row r="1332" spans="166:171" x14ac:dyDescent="0.25">
      <c r="FJ1332" s="158"/>
      <c r="FK1332" s="158"/>
      <c r="FL1332" s="158"/>
      <c r="FM1332" s="158"/>
      <c r="FN1332" s="158"/>
      <c r="FO1332" s="158"/>
    </row>
    <row r="1333" spans="166:171" x14ac:dyDescent="0.25">
      <c r="FJ1333" s="158"/>
      <c r="FK1333" s="158"/>
      <c r="FL1333" s="158"/>
      <c r="FM1333" s="158"/>
      <c r="FN1333" s="158"/>
      <c r="FO1333" s="158"/>
    </row>
    <row r="1334" spans="166:171" x14ac:dyDescent="0.25">
      <c r="FJ1334" s="158"/>
      <c r="FK1334" s="158"/>
      <c r="FL1334" s="158"/>
      <c r="FM1334" s="158"/>
      <c r="FN1334" s="158"/>
      <c r="FO1334" s="158"/>
    </row>
    <row r="1335" spans="166:171" x14ac:dyDescent="0.25">
      <c r="FJ1335" s="158"/>
      <c r="FK1335" s="158"/>
      <c r="FL1335" s="158"/>
      <c r="FM1335" s="158"/>
      <c r="FN1335" s="158"/>
      <c r="FO1335" s="158"/>
    </row>
    <row r="1336" spans="166:171" x14ac:dyDescent="0.25">
      <c r="FJ1336" s="158"/>
      <c r="FK1336" s="158"/>
      <c r="FL1336" s="158"/>
      <c r="FM1336" s="158"/>
      <c r="FN1336" s="158"/>
      <c r="FO1336" s="158"/>
    </row>
    <row r="1337" spans="166:171" x14ac:dyDescent="0.25">
      <c r="FJ1337" s="158"/>
      <c r="FK1337" s="158"/>
      <c r="FL1337" s="158"/>
      <c r="FM1337" s="158"/>
      <c r="FN1337" s="158"/>
      <c r="FO1337" s="158"/>
    </row>
    <row r="1338" spans="166:171" x14ac:dyDescent="0.25">
      <c r="FJ1338" s="158"/>
      <c r="FK1338" s="158"/>
      <c r="FL1338" s="158"/>
      <c r="FM1338" s="158"/>
      <c r="FN1338" s="158"/>
      <c r="FO1338" s="158"/>
    </row>
    <row r="1339" spans="166:171" x14ac:dyDescent="0.25">
      <c r="FJ1339" s="158"/>
      <c r="FK1339" s="158"/>
      <c r="FL1339" s="158"/>
      <c r="FM1339" s="158"/>
      <c r="FN1339" s="158"/>
      <c r="FO1339" s="158"/>
    </row>
    <row r="1340" spans="166:171" x14ac:dyDescent="0.25">
      <c r="FJ1340" s="158"/>
      <c r="FK1340" s="158"/>
      <c r="FL1340" s="158"/>
      <c r="FM1340" s="158"/>
      <c r="FN1340" s="158"/>
      <c r="FO1340" s="158"/>
    </row>
    <row r="1341" spans="166:171" x14ac:dyDescent="0.25">
      <c r="FJ1341" s="158"/>
      <c r="FK1341" s="158"/>
      <c r="FL1341" s="158"/>
      <c r="FM1341" s="158"/>
      <c r="FN1341" s="158"/>
      <c r="FO1341" s="158"/>
    </row>
    <row r="1342" spans="166:171" x14ac:dyDescent="0.25">
      <c r="FJ1342" s="158"/>
      <c r="FK1342" s="158"/>
      <c r="FL1342" s="158"/>
      <c r="FM1342" s="158"/>
      <c r="FN1342" s="158"/>
      <c r="FO1342" s="158"/>
    </row>
    <row r="1343" spans="166:171" x14ac:dyDescent="0.25">
      <c r="FJ1343" s="158"/>
      <c r="FK1343" s="158"/>
      <c r="FL1343" s="158"/>
      <c r="FM1343" s="158"/>
      <c r="FN1343" s="158"/>
      <c r="FO1343" s="158"/>
    </row>
    <row r="1344" spans="166:171" x14ac:dyDescent="0.25">
      <c r="FJ1344" s="158"/>
      <c r="FK1344" s="158"/>
      <c r="FL1344" s="158"/>
      <c r="FM1344" s="158"/>
      <c r="FN1344" s="158"/>
      <c r="FO1344" s="158"/>
    </row>
    <row r="1345" spans="166:171" x14ac:dyDescent="0.25">
      <c r="FJ1345" s="158"/>
      <c r="FK1345" s="158"/>
      <c r="FL1345" s="158"/>
      <c r="FM1345" s="158"/>
      <c r="FN1345" s="158"/>
      <c r="FO1345" s="158"/>
    </row>
    <row r="1346" spans="166:171" x14ac:dyDescent="0.25">
      <c r="FJ1346" s="158"/>
      <c r="FK1346" s="158"/>
      <c r="FL1346" s="158"/>
      <c r="FM1346" s="158"/>
      <c r="FN1346" s="158"/>
      <c r="FO1346" s="158"/>
    </row>
    <row r="1347" spans="166:171" x14ac:dyDescent="0.25">
      <c r="FJ1347" s="158"/>
      <c r="FK1347" s="158"/>
      <c r="FL1347" s="158"/>
      <c r="FM1347" s="158"/>
      <c r="FN1347" s="158"/>
      <c r="FO1347" s="158"/>
    </row>
    <row r="1348" spans="166:171" x14ac:dyDescent="0.25">
      <c r="FJ1348" s="158"/>
      <c r="FK1348" s="158"/>
      <c r="FL1348" s="158"/>
      <c r="FM1348" s="158"/>
      <c r="FN1348" s="158"/>
      <c r="FO1348" s="158"/>
    </row>
    <row r="1349" spans="166:171" x14ac:dyDescent="0.25">
      <c r="FJ1349" s="158"/>
      <c r="FK1349" s="158"/>
      <c r="FL1349" s="158"/>
      <c r="FM1349" s="158"/>
      <c r="FN1349" s="158"/>
      <c r="FO1349" s="158"/>
    </row>
    <row r="1350" spans="166:171" x14ac:dyDescent="0.25">
      <c r="FJ1350" s="158"/>
      <c r="FK1350" s="158"/>
      <c r="FL1350" s="158"/>
      <c r="FM1350" s="158"/>
      <c r="FN1350" s="158"/>
      <c r="FO1350" s="158"/>
    </row>
    <row r="1351" spans="166:171" x14ac:dyDescent="0.25">
      <c r="FJ1351" s="158"/>
      <c r="FK1351" s="158"/>
      <c r="FL1351" s="158"/>
      <c r="FM1351" s="158"/>
      <c r="FN1351" s="158"/>
      <c r="FO1351" s="158"/>
    </row>
    <row r="1352" spans="166:171" x14ac:dyDescent="0.25">
      <c r="FJ1352" s="158"/>
      <c r="FK1352" s="158"/>
      <c r="FL1352" s="158"/>
      <c r="FM1352" s="158"/>
      <c r="FN1352" s="158"/>
      <c r="FO1352" s="158"/>
    </row>
    <row r="1353" spans="166:171" x14ac:dyDescent="0.25">
      <c r="FJ1353" s="158"/>
      <c r="FK1353" s="158"/>
      <c r="FL1353" s="158"/>
      <c r="FM1353" s="158"/>
      <c r="FN1353" s="158"/>
      <c r="FO1353" s="158"/>
    </row>
    <row r="1354" spans="166:171" x14ac:dyDescent="0.25">
      <c r="FJ1354" s="158"/>
      <c r="FK1354" s="158"/>
      <c r="FL1354" s="158"/>
      <c r="FM1354" s="158"/>
      <c r="FN1354" s="158"/>
      <c r="FO1354" s="158"/>
    </row>
    <row r="1355" spans="166:171" x14ac:dyDescent="0.25">
      <c r="FJ1355" s="158"/>
      <c r="FK1355" s="158"/>
      <c r="FL1355" s="158"/>
      <c r="FM1355" s="158"/>
      <c r="FN1355" s="158"/>
      <c r="FO1355" s="158"/>
    </row>
    <row r="1356" spans="166:171" x14ac:dyDescent="0.25">
      <c r="FJ1356" s="158"/>
      <c r="FK1356" s="158"/>
      <c r="FL1356" s="158"/>
      <c r="FM1356" s="158"/>
      <c r="FN1356" s="158"/>
      <c r="FO1356" s="158"/>
    </row>
    <row r="1357" spans="166:171" x14ac:dyDescent="0.25">
      <c r="FJ1357" s="158"/>
      <c r="FK1357" s="158"/>
      <c r="FL1357" s="158"/>
      <c r="FM1357" s="158"/>
      <c r="FN1357" s="158"/>
      <c r="FO1357" s="158"/>
    </row>
    <row r="1358" spans="166:171" x14ac:dyDescent="0.25">
      <c r="FJ1358" s="158"/>
      <c r="FK1358" s="158"/>
      <c r="FL1358" s="158"/>
      <c r="FM1358" s="158"/>
      <c r="FN1358" s="158"/>
      <c r="FO1358" s="158"/>
    </row>
    <row r="1359" spans="166:171" x14ac:dyDescent="0.25">
      <c r="FJ1359" s="158"/>
      <c r="FK1359" s="158"/>
      <c r="FL1359" s="158"/>
      <c r="FM1359" s="158"/>
      <c r="FN1359" s="158"/>
      <c r="FO1359" s="158"/>
    </row>
    <row r="1360" spans="166:171" x14ac:dyDescent="0.25">
      <c r="FJ1360" s="158"/>
      <c r="FK1360" s="158"/>
      <c r="FL1360" s="158"/>
      <c r="FM1360" s="158"/>
      <c r="FN1360" s="158"/>
      <c r="FO1360" s="158"/>
    </row>
    <row r="1361" spans="166:171" x14ac:dyDescent="0.25">
      <c r="FJ1361" s="158"/>
      <c r="FK1361" s="158"/>
      <c r="FL1361" s="158"/>
      <c r="FM1361" s="158"/>
      <c r="FN1361" s="158"/>
      <c r="FO1361" s="158"/>
    </row>
    <row r="1362" spans="166:171" x14ac:dyDescent="0.25">
      <c r="FJ1362" s="158"/>
      <c r="FK1362" s="158"/>
      <c r="FL1362" s="158"/>
      <c r="FM1362" s="158"/>
      <c r="FN1362" s="158"/>
      <c r="FO1362" s="158"/>
    </row>
    <row r="1363" spans="166:171" x14ac:dyDescent="0.25">
      <c r="FJ1363" s="158"/>
      <c r="FK1363" s="158"/>
      <c r="FL1363" s="158"/>
      <c r="FM1363" s="158"/>
      <c r="FN1363" s="158"/>
      <c r="FO1363" s="158"/>
    </row>
    <row r="1364" spans="166:171" x14ac:dyDescent="0.25">
      <c r="FJ1364" s="158"/>
      <c r="FK1364" s="158"/>
      <c r="FL1364" s="158"/>
      <c r="FM1364" s="158"/>
      <c r="FN1364" s="158"/>
      <c r="FO1364" s="158"/>
    </row>
    <row r="1365" spans="166:171" x14ac:dyDescent="0.25">
      <c r="FJ1365" s="158"/>
      <c r="FK1365" s="158"/>
      <c r="FL1365" s="158"/>
      <c r="FM1365" s="158"/>
      <c r="FN1365" s="158"/>
      <c r="FO1365" s="158"/>
    </row>
    <row r="1366" spans="166:171" x14ac:dyDescent="0.25">
      <c r="FJ1366" s="158"/>
      <c r="FK1366" s="158"/>
      <c r="FL1366" s="158"/>
      <c r="FM1366" s="158"/>
      <c r="FN1366" s="158"/>
      <c r="FO1366" s="158"/>
    </row>
    <row r="1367" spans="166:171" x14ac:dyDescent="0.25">
      <c r="FJ1367" s="158"/>
      <c r="FK1367" s="158"/>
      <c r="FL1367" s="158"/>
      <c r="FM1367" s="158"/>
      <c r="FN1367" s="158"/>
      <c r="FO1367" s="158"/>
    </row>
    <row r="1368" spans="166:171" x14ac:dyDescent="0.25">
      <c r="FJ1368" s="158"/>
      <c r="FK1368" s="158"/>
      <c r="FL1368" s="158"/>
      <c r="FM1368" s="158"/>
      <c r="FN1368" s="158"/>
      <c r="FO1368" s="158"/>
    </row>
    <row r="1369" spans="166:171" x14ac:dyDescent="0.25">
      <c r="FJ1369" s="158"/>
      <c r="FK1369" s="158"/>
      <c r="FL1369" s="158"/>
      <c r="FM1369" s="158"/>
      <c r="FN1369" s="158"/>
      <c r="FO1369" s="158"/>
    </row>
    <row r="1370" spans="166:171" x14ac:dyDescent="0.25">
      <c r="FJ1370" s="158"/>
      <c r="FK1370" s="158"/>
      <c r="FL1370" s="158"/>
      <c r="FM1370" s="158"/>
      <c r="FN1370" s="158"/>
      <c r="FO1370" s="158"/>
    </row>
    <row r="1371" spans="166:171" x14ac:dyDescent="0.25">
      <c r="FJ1371" s="158"/>
      <c r="FK1371" s="158"/>
      <c r="FL1371" s="158"/>
      <c r="FM1371" s="158"/>
      <c r="FN1371" s="158"/>
      <c r="FO1371" s="158"/>
    </row>
    <row r="1372" spans="166:171" x14ac:dyDescent="0.25">
      <c r="FJ1372" s="158"/>
      <c r="FK1372" s="158"/>
      <c r="FL1372" s="158"/>
      <c r="FM1372" s="158"/>
      <c r="FN1372" s="158"/>
      <c r="FO1372" s="158"/>
    </row>
    <row r="1373" spans="166:171" x14ac:dyDescent="0.25">
      <c r="FJ1373" s="158"/>
      <c r="FK1373" s="158"/>
      <c r="FL1373" s="158"/>
      <c r="FM1373" s="158"/>
      <c r="FN1373" s="158"/>
      <c r="FO1373" s="158"/>
    </row>
    <row r="1374" spans="166:171" x14ac:dyDescent="0.25">
      <c r="FJ1374" s="158"/>
      <c r="FK1374" s="158"/>
      <c r="FL1374" s="158"/>
      <c r="FM1374" s="158"/>
      <c r="FN1374" s="158"/>
      <c r="FO1374" s="158"/>
    </row>
    <row r="1375" spans="166:171" x14ac:dyDescent="0.25">
      <c r="FJ1375" s="158"/>
      <c r="FK1375" s="158"/>
      <c r="FL1375" s="158"/>
      <c r="FM1375" s="158"/>
      <c r="FN1375" s="158"/>
      <c r="FO1375" s="158"/>
    </row>
    <row r="1376" spans="166:171" x14ac:dyDescent="0.25">
      <c r="FJ1376" s="158"/>
      <c r="FK1376" s="158"/>
      <c r="FL1376" s="158"/>
      <c r="FM1376" s="158"/>
      <c r="FN1376" s="158"/>
      <c r="FO1376" s="158"/>
    </row>
    <row r="1377" spans="166:171" x14ac:dyDescent="0.25">
      <c r="FJ1377" s="158"/>
      <c r="FK1377" s="158"/>
      <c r="FL1377" s="158"/>
      <c r="FM1377" s="158"/>
      <c r="FN1377" s="158"/>
      <c r="FO1377" s="158"/>
    </row>
    <row r="1378" spans="166:171" x14ac:dyDescent="0.25">
      <c r="FJ1378" s="158"/>
      <c r="FK1378" s="158"/>
      <c r="FL1378" s="158"/>
      <c r="FM1378" s="158"/>
      <c r="FN1378" s="158"/>
      <c r="FO1378" s="158"/>
    </row>
    <row r="1379" spans="166:171" x14ac:dyDescent="0.25">
      <c r="FJ1379" s="158"/>
      <c r="FK1379" s="158"/>
      <c r="FL1379" s="158"/>
      <c r="FM1379" s="158"/>
      <c r="FN1379" s="158"/>
      <c r="FO1379" s="158"/>
    </row>
    <row r="1380" spans="166:171" x14ac:dyDescent="0.25">
      <c r="FJ1380" s="158"/>
      <c r="FK1380" s="158"/>
      <c r="FL1380" s="158"/>
      <c r="FM1380" s="158"/>
      <c r="FN1380" s="158"/>
      <c r="FO1380" s="158"/>
    </row>
    <row r="1381" spans="166:171" x14ac:dyDescent="0.25">
      <c r="FJ1381" s="158"/>
      <c r="FK1381" s="158"/>
      <c r="FL1381" s="158"/>
      <c r="FM1381" s="158"/>
      <c r="FN1381" s="158"/>
      <c r="FO1381" s="158"/>
    </row>
    <row r="1382" spans="166:171" x14ac:dyDescent="0.25">
      <c r="FJ1382" s="158"/>
      <c r="FK1382" s="158"/>
      <c r="FL1382" s="158"/>
      <c r="FM1382" s="158"/>
      <c r="FN1382" s="158"/>
      <c r="FO1382" s="158"/>
    </row>
    <row r="1383" spans="166:171" x14ac:dyDescent="0.25">
      <c r="FJ1383" s="158"/>
      <c r="FK1383" s="158"/>
      <c r="FL1383" s="158"/>
      <c r="FM1383" s="158"/>
      <c r="FN1383" s="158"/>
      <c r="FO1383" s="158"/>
    </row>
    <row r="1384" spans="166:171" x14ac:dyDescent="0.25">
      <c r="FJ1384" s="158"/>
      <c r="FK1384" s="158"/>
      <c r="FL1384" s="158"/>
      <c r="FM1384" s="158"/>
      <c r="FN1384" s="158"/>
      <c r="FO1384" s="158"/>
    </row>
    <row r="1385" spans="166:171" x14ac:dyDescent="0.25">
      <c r="FJ1385" s="158"/>
      <c r="FK1385" s="158"/>
      <c r="FL1385" s="158"/>
      <c r="FM1385" s="158"/>
      <c r="FN1385" s="158"/>
      <c r="FO1385" s="158"/>
    </row>
    <row r="1386" spans="166:171" x14ac:dyDescent="0.25">
      <c r="FJ1386" s="158"/>
      <c r="FK1386" s="158"/>
      <c r="FL1386" s="158"/>
      <c r="FM1386" s="158"/>
      <c r="FN1386" s="158"/>
      <c r="FO1386" s="158"/>
    </row>
    <row r="1387" spans="166:171" x14ac:dyDescent="0.25">
      <c r="FJ1387" s="158"/>
      <c r="FK1387" s="158"/>
      <c r="FL1387" s="158"/>
      <c r="FM1387" s="158"/>
      <c r="FN1387" s="158"/>
      <c r="FO1387" s="158"/>
    </row>
    <row r="1388" spans="166:171" x14ac:dyDescent="0.25">
      <c r="FJ1388" s="158"/>
      <c r="FK1388" s="158"/>
      <c r="FL1388" s="158"/>
      <c r="FM1388" s="158"/>
      <c r="FN1388" s="158"/>
      <c r="FO1388" s="158"/>
    </row>
    <row r="1389" spans="166:171" x14ac:dyDescent="0.25">
      <c r="FJ1389" s="158"/>
      <c r="FK1389" s="158"/>
      <c r="FL1389" s="158"/>
      <c r="FM1389" s="158"/>
      <c r="FN1389" s="158"/>
      <c r="FO1389" s="158"/>
    </row>
    <row r="1390" spans="166:171" x14ac:dyDescent="0.25">
      <c r="FJ1390" s="158"/>
      <c r="FK1390" s="158"/>
      <c r="FL1390" s="158"/>
      <c r="FM1390" s="158"/>
      <c r="FN1390" s="158"/>
      <c r="FO1390" s="158"/>
    </row>
    <row r="1391" spans="166:171" x14ac:dyDescent="0.25">
      <c r="FJ1391" s="158"/>
      <c r="FK1391" s="158"/>
      <c r="FL1391" s="158"/>
      <c r="FM1391" s="158"/>
      <c r="FN1391" s="158"/>
      <c r="FO1391" s="158"/>
    </row>
    <row r="1392" spans="166:171" x14ac:dyDescent="0.25">
      <c r="FJ1392" s="158"/>
      <c r="FK1392" s="158"/>
      <c r="FL1392" s="158"/>
      <c r="FM1392" s="158"/>
      <c r="FN1392" s="158"/>
      <c r="FO1392" s="158"/>
    </row>
    <row r="1393" spans="166:171" x14ac:dyDescent="0.25">
      <c r="FJ1393" s="158"/>
      <c r="FK1393" s="158"/>
      <c r="FL1393" s="158"/>
      <c r="FM1393" s="158"/>
      <c r="FN1393" s="158"/>
      <c r="FO1393" s="158"/>
    </row>
    <row r="1394" spans="166:171" x14ac:dyDescent="0.25">
      <c r="FJ1394" s="158"/>
      <c r="FK1394" s="158"/>
      <c r="FL1394" s="158"/>
      <c r="FM1394" s="158"/>
      <c r="FN1394" s="158"/>
      <c r="FO1394" s="158"/>
    </row>
    <row r="1395" spans="166:171" x14ac:dyDescent="0.25">
      <c r="FJ1395" s="158"/>
      <c r="FK1395" s="158"/>
      <c r="FL1395" s="158"/>
      <c r="FM1395" s="158"/>
      <c r="FN1395" s="158"/>
      <c r="FO1395" s="158"/>
    </row>
    <row r="1396" spans="166:171" x14ac:dyDescent="0.25">
      <c r="FJ1396" s="158"/>
      <c r="FK1396" s="158"/>
      <c r="FL1396" s="158"/>
      <c r="FM1396" s="158"/>
      <c r="FN1396" s="158"/>
      <c r="FO1396" s="158"/>
    </row>
    <row r="1397" spans="166:171" x14ac:dyDescent="0.25">
      <c r="FJ1397" s="158"/>
      <c r="FK1397" s="158"/>
      <c r="FL1397" s="158"/>
      <c r="FM1397" s="158"/>
      <c r="FN1397" s="158"/>
      <c r="FO1397" s="158"/>
    </row>
    <row r="1398" spans="166:171" x14ac:dyDescent="0.25">
      <c r="FJ1398" s="158"/>
      <c r="FK1398" s="158"/>
      <c r="FL1398" s="158"/>
      <c r="FM1398" s="158"/>
      <c r="FN1398" s="158"/>
      <c r="FO1398" s="158"/>
    </row>
    <row r="1399" spans="166:171" x14ac:dyDescent="0.25">
      <c r="FJ1399" s="158"/>
      <c r="FK1399" s="158"/>
      <c r="FL1399" s="158"/>
      <c r="FM1399" s="158"/>
      <c r="FN1399" s="158"/>
      <c r="FO1399" s="158"/>
    </row>
    <row r="1400" spans="166:171" x14ac:dyDescent="0.25">
      <c r="FJ1400" s="158"/>
      <c r="FK1400" s="158"/>
      <c r="FL1400" s="158"/>
      <c r="FM1400" s="158"/>
      <c r="FN1400" s="158"/>
      <c r="FO1400" s="158"/>
    </row>
    <row r="1401" spans="166:171" x14ac:dyDescent="0.25">
      <c r="FJ1401" s="158"/>
      <c r="FK1401" s="158"/>
      <c r="FL1401" s="158"/>
      <c r="FM1401" s="158"/>
      <c r="FN1401" s="158"/>
      <c r="FO1401" s="158"/>
    </row>
    <row r="1402" spans="166:171" x14ac:dyDescent="0.25">
      <c r="FJ1402" s="158"/>
      <c r="FK1402" s="158"/>
      <c r="FL1402" s="158"/>
      <c r="FM1402" s="158"/>
      <c r="FN1402" s="158"/>
      <c r="FO1402" s="158"/>
    </row>
    <row r="1403" spans="166:171" x14ac:dyDescent="0.25">
      <c r="FJ1403" s="158"/>
      <c r="FK1403" s="158"/>
      <c r="FL1403" s="158"/>
      <c r="FM1403" s="158"/>
      <c r="FN1403" s="158"/>
      <c r="FO1403" s="158"/>
    </row>
    <row r="1404" spans="166:171" x14ac:dyDescent="0.25">
      <c r="FJ1404" s="158"/>
      <c r="FK1404" s="158"/>
      <c r="FL1404" s="158"/>
      <c r="FM1404" s="158"/>
      <c r="FN1404" s="158"/>
      <c r="FO1404" s="158"/>
    </row>
    <row r="1405" spans="166:171" x14ac:dyDescent="0.25">
      <c r="FJ1405" s="158"/>
      <c r="FK1405" s="158"/>
      <c r="FL1405" s="158"/>
      <c r="FM1405" s="158"/>
      <c r="FN1405" s="158"/>
      <c r="FO1405" s="158"/>
    </row>
    <row r="1406" spans="166:171" x14ac:dyDescent="0.25">
      <c r="FJ1406" s="158"/>
      <c r="FK1406" s="158"/>
      <c r="FL1406" s="158"/>
      <c r="FM1406" s="158"/>
      <c r="FN1406" s="158"/>
      <c r="FO1406" s="158"/>
    </row>
    <row r="1407" spans="166:171" x14ac:dyDescent="0.25">
      <c r="FJ1407" s="158"/>
      <c r="FK1407" s="158"/>
      <c r="FL1407" s="158"/>
      <c r="FM1407" s="158"/>
      <c r="FN1407" s="158"/>
      <c r="FO1407" s="158"/>
    </row>
    <row r="1408" spans="166:171" x14ac:dyDescent="0.25">
      <c r="FJ1408" s="158"/>
      <c r="FK1408" s="158"/>
      <c r="FL1408" s="158"/>
      <c r="FM1408" s="158"/>
      <c r="FN1408" s="158"/>
      <c r="FO1408" s="158"/>
    </row>
    <row r="1409" spans="166:171" x14ac:dyDescent="0.25">
      <c r="FJ1409" s="158"/>
      <c r="FK1409" s="158"/>
      <c r="FL1409" s="158"/>
      <c r="FM1409" s="158"/>
      <c r="FN1409" s="158"/>
      <c r="FO1409" s="158"/>
    </row>
    <row r="1410" spans="166:171" x14ac:dyDescent="0.25">
      <c r="FJ1410" s="158"/>
      <c r="FK1410" s="158"/>
      <c r="FL1410" s="158"/>
      <c r="FM1410" s="158"/>
      <c r="FN1410" s="158"/>
      <c r="FO1410" s="158"/>
    </row>
    <row r="1411" spans="166:171" x14ac:dyDescent="0.25">
      <c r="FJ1411" s="158"/>
      <c r="FK1411" s="158"/>
      <c r="FL1411" s="158"/>
      <c r="FM1411" s="158"/>
      <c r="FN1411" s="158"/>
      <c r="FO1411" s="158"/>
    </row>
    <row r="1412" spans="166:171" x14ac:dyDescent="0.25">
      <c r="FJ1412" s="158"/>
      <c r="FK1412" s="158"/>
      <c r="FL1412" s="158"/>
      <c r="FM1412" s="158"/>
      <c r="FN1412" s="158"/>
      <c r="FO1412" s="158"/>
    </row>
    <row r="1413" spans="166:171" x14ac:dyDescent="0.25">
      <c r="FJ1413" s="158"/>
      <c r="FK1413" s="158"/>
      <c r="FL1413" s="158"/>
      <c r="FM1413" s="158"/>
      <c r="FN1413" s="158"/>
      <c r="FO1413" s="158"/>
    </row>
    <row r="1414" spans="166:171" x14ac:dyDescent="0.25">
      <c r="FJ1414" s="158"/>
      <c r="FK1414" s="158"/>
      <c r="FL1414" s="158"/>
      <c r="FM1414" s="158"/>
      <c r="FN1414" s="158"/>
      <c r="FO1414" s="158"/>
    </row>
    <row r="1415" spans="166:171" x14ac:dyDescent="0.25">
      <c r="FJ1415" s="158"/>
      <c r="FK1415" s="158"/>
      <c r="FL1415" s="158"/>
      <c r="FM1415" s="158"/>
      <c r="FN1415" s="158"/>
      <c r="FO1415" s="158"/>
    </row>
    <row r="1416" spans="166:171" x14ac:dyDescent="0.25">
      <c r="FJ1416" s="158"/>
      <c r="FK1416" s="158"/>
      <c r="FL1416" s="158"/>
      <c r="FM1416" s="158"/>
      <c r="FN1416" s="158"/>
      <c r="FO1416" s="158"/>
    </row>
    <row r="1417" spans="166:171" x14ac:dyDescent="0.25">
      <c r="FJ1417" s="158"/>
      <c r="FK1417" s="158"/>
      <c r="FL1417" s="158"/>
      <c r="FM1417" s="158"/>
      <c r="FN1417" s="158"/>
      <c r="FO1417" s="158"/>
    </row>
    <row r="1418" spans="166:171" x14ac:dyDescent="0.25">
      <c r="FJ1418" s="158"/>
      <c r="FK1418" s="158"/>
      <c r="FL1418" s="158"/>
      <c r="FM1418" s="158"/>
      <c r="FN1418" s="158"/>
      <c r="FO1418" s="158"/>
    </row>
    <row r="1419" spans="166:171" x14ac:dyDescent="0.25">
      <c r="FJ1419" s="158"/>
      <c r="FK1419" s="158"/>
      <c r="FL1419" s="158"/>
      <c r="FM1419" s="158"/>
      <c r="FN1419" s="158"/>
      <c r="FO1419" s="158"/>
    </row>
    <row r="1420" spans="166:171" x14ac:dyDescent="0.25">
      <c r="FJ1420" s="158"/>
      <c r="FK1420" s="158"/>
      <c r="FL1420" s="158"/>
      <c r="FM1420" s="158"/>
      <c r="FN1420" s="158"/>
      <c r="FO1420" s="158"/>
    </row>
    <row r="1421" spans="166:171" x14ac:dyDescent="0.25">
      <c r="FJ1421" s="158"/>
      <c r="FK1421" s="158"/>
      <c r="FL1421" s="158"/>
      <c r="FM1421" s="158"/>
      <c r="FN1421" s="158"/>
      <c r="FO1421" s="158"/>
    </row>
    <row r="1422" spans="166:171" x14ac:dyDescent="0.25">
      <c r="FJ1422" s="158"/>
      <c r="FK1422" s="158"/>
      <c r="FL1422" s="158"/>
      <c r="FM1422" s="158"/>
      <c r="FN1422" s="158"/>
      <c r="FO1422" s="158"/>
    </row>
    <row r="1423" spans="166:171" x14ac:dyDescent="0.25">
      <c r="FJ1423" s="158"/>
      <c r="FK1423" s="158"/>
      <c r="FL1423" s="158"/>
      <c r="FM1423" s="158"/>
      <c r="FN1423" s="158"/>
      <c r="FO1423" s="158"/>
    </row>
    <row r="1424" spans="166:171" x14ac:dyDescent="0.25">
      <c r="FJ1424" s="158"/>
      <c r="FK1424" s="158"/>
      <c r="FL1424" s="158"/>
      <c r="FM1424" s="158"/>
      <c r="FN1424" s="158"/>
      <c r="FO1424" s="158"/>
    </row>
    <row r="1425" spans="166:171" x14ac:dyDescent="0.25">
      <c r="FJ1425" s="158"/>
      <c r="FK1425" s="158"/>
      <c r="FL1425" s="158"/>
      <c r="FM1425" s="158"/>
      <c r="FN1425" s="158"/>
      <c r="FO1425" s="158"/>
    </row>
    <row r="1426" spans="166:171" x14ac:dyDescent="0.25">
      <c r="FJ1426" s="158"/>
      <c r="FK1426" s="158"/>
      <c r="FL1426" s="158"/>
      <c r="FM1426" s="158"/>
      <c r="FN1426" s="158"/>
      <c r="FO1426" s="158"/>
    </row>
    <row r="1427" spans="166:171" x14ac:dyDescent="0.25">
      <c r="FJ1427" s="158"/>
      <c r="FK1427" s="158"/>
      <c r="FL1427" s="158"/>
      <c r="FM1427" s="158"/>
      <c r="FN1427" s="158"/>
      <c r="FO1427" s="158"/>
    </row>
    <row r="1428" spans="166:171" x14ac:dyDescent="0.25">
      <c r="FJ1428" s="158"/>
      <c r="FK1428" s="158"/>
      <c r="FL1428" s="158"/>
      <c r="FM1428" s="158"/>
      <c r="FN1428" s="158"/>
      <c r="FO1428" s="158"/>
    </row>
    <row r="1429" spans="166:171" x14ac:dyDescent="0.25">
      <c r="FJ1429" s="158"/>
      <c r="FK1429" s="158"/>
      <c r="FL1429" s="158"/>
      <c r="FM1429" s="158"/>
      <c r="FN1429" s="158"/>
      <c r="FO1429" s="158"/>
    </row>
    <row r="1430" spans="166:171" x14ac:dyDescent="0.25">
      <c r="FJ1430" s="158"/>
      <c r="FK1430" s="158"/>
      <c r="FL1430" s="158"/>
      <c r="FM1430" s="158"/>
      <c r="FN1430" s="158"/>
      <c r="FO1430" s="158"/>
    </row>
    <row r="1431" spans="166:171" x14ac:dyDescent="0.25">
      <c r="FJ1431" s="158"/>
      <c r="FK1431" s="158"/>
      <c r="FL1431" s="158"/>
      <c r="FM1431" s="158"/>
      <c r="FN1431" s="158"/>
      <c r="FO1431" s="158"/>
    </row>
    <row r="1432" spans="166:171" x14ac:dyDescent="0.25">
      <c r="FJ1432" s="158"/>
      <c r="FK1432" s="158"/>
      <c r="FL1432" s="158"/>
      <c r="FM1432" s="158"/>
      <c r="FN1432" s="158"/>
      <c r="FO1432" s="158"/>
    </row>
    <row r="1433" spans="166:171" x14ac:dyDescent="0.25">
      <c r="FJ1433" s="158"/>
      <c r="FK1433" s="158"/>
      <c r="FL1433" s="158"/>
      <c r="FM1433" s="158"/>
      <c r="FN1433" s="158"/>
      <c r="FO1433" s="158"/>
    </row>
    <row r="1434" spans="166:171" x14ac:dyDescent="0.25">
      <c r="FJ1434" s="158"/>
      <c r="FK1434" s="158"/>
      <c r="FL1434" s="158"/>
      <c r="FM1434" s="158"/>
      <c r="FN1434" s="158"/>
      <c r="FO1434" s="158"/>
    </row>
    <row r="1435" spans="166:171" x14ac:dyDescent="0.25">
      <c r="FJ1435" s="158"/>
      <c r="FK1435" s="158"/>
      <c r="FL1435" s="158"/>
      <c r="FM1435" s="158"/>
      <c r="FN1435" s="158"/>
      <c r="FO1435" s="158"/>
    </row>
    <row r="1436" spans="166:171" x14ac:dyDescent="0.25">
      <c r="FJ1436" s="158"/>
      <c r="FK1436" s="158"/>
      <c r="FL1436" s="158"/>
      <c r="FM1436" s="158"/>
      <c r="FN1436" s="158"/>
      <c r="FO1436" s="158"/>
    </row>
    <row r="1437" spans="166:171" x14ac:dyDescent="0.25">
      <c r="FJ1437" s="158"/>
      <c r="FK1437" s="158"/>
      <c r="FL1437" s="158"/>
      <c r="FM1437" s="158"/>
      <c r="FN1437" s="158"/>
      <c r="FO1437" s="158"/>
    </row>
    <row r="1438" spans="166:171" x14ac:dyDescent="0.25">
      <c r="FJ1438" s="158"/>
      <c r="FK1438" s="158"/>
      <c r="FL1438" s="158"/>
      <c r="FM1438" s="158"/>
      <c r="FN1438" s="158"/>
      <c r="FO1438" s="158"/>
    </row>
    <row r="1439" spans="166:171" x14ac:dyDescent="0.25">
      <c r="FJ1439" s="158"/>
      <c r="FK1439" s="158"/>
      <c r="FL1439" s="158"/>
      <c r="FM1439" s="158"/>
      <c r="FN1439" s="158"/>
      <c r="FO1439" s="158"/>
    </row>
    <row r="1440" spans="166:171" x14ac:dyDescent="0.25">
      <c r="FJ1440" s="158"/>
      <c r="FK1440" s="158"/>
      <c r="FL1440" s="158"/>
      <c r="FM1440" s="158"/>
      <c r="FN1440" s="158"/>
      <c r="FO1440" s="158"/>
    </row>
    <row r="1441" spans="166:171" x14ac:dyDescent="0.25">
      <c r="FJ1441" s="158"/>
      <c r="FK1441" s="158"/>
      <c r="FL1441" s="158"/>
      <c r="FM1441" s="158"/>
      <c r="FN1441" s="158"/>
      <c r="FO1441" s="158"/>
    </row>
    <row r="1442" spans="166:171" x14ac:dyDescent="0.25">
      <c r="FJ1442" s="158"/>
      <c r="FK1442" s="158"/>
      <c r="FL1442" s="158"/>
      <c r="FM1442" s="158"/>
      <c r="FN1442" s="158"/>
      <c r="FO1442" s="158"/>
    </row>
    <row r="1443" spans="166:171" x14ac:dyDescent="0.25">
      <c r="FJ1443" s="158"/>
      <c r="FK1443" s="158"/>
      <c r="FL1443" s="158"/>
      <c r="FM1443" s="158"/>
      <c r="FN1443" s="158"/>
      <c r="FO1443" s="158"/>
    </row>
    <row r="1444" spans="166:171" x14ac:dyDescent="0.25">
      <c r="FJ1444" s="158"/>
      <c r="FK1444" s="158"/>
      <c r="FL1444" s="158"/>
      <c r="FM1444" s="158"/>
      <c r="FN1444" s="158"/>
      <c r="FO1444" s="158"/>
    </row>
    <row r="1445" spans="166:171" x14ac:dyDescent="0.25">
      <c r="FJ1445" s="158"/>
      <c r="FK1445" s="158"/>
      <c r="FL1445" s="158"/>
      <c r="FM1445" s="158"/>
      <c r="FN1445" s="158"/>
      <c r="FO1445" s="158"/>
    </row>
    <row r="1446" spans="166:171" x14ac:dyDescent="0.25">
      <c r="FJ1446" s="158"/>
      <c r="FK1446" s="158"/>
      <c r="FL1446" s="158"/>
      <c r="FM1446" s="158"/>
      <c r="FN1446" s="158"/>
      <c r="FO1446" s="158"/>
    </row>
    <row r="1447" spans="166:171" x14ac:dyDescent="0.25">
      <c r="FJ1447" s="158"/>
      <c r="FK1447" s="158"/>
      <c r="FL1447" s="158"/>
      <c r="FM1447" s="158"/>
      <c r="FN1447" s="158"/>
      <c r="FO1447" s="158"/>
    </row>
    <row r="1448" spans="166:171" x14ac:dyDescent="0.25">
      <c r="FJ1448" s="158"/>
      <c r="FK1448" s="158"/>
      <c r="FL1448" s="158"/>
      <c r="FM1448" s="158"/>
      <c r="FN1448" s="158"/>
      <c r="FO1448" s="158"/>
    </row>
    <row r="1449" spans="166:171" x14ac:dyDescent="0.25">
      <c r="FJ1449" s="158"/>
      <c r="FK1449" s="158"/>
      <c r="FL1449" s="158"/>
      <c r="FM1449" s="158"/>
      <c r="FN1449" s="158"/>
      <c r="FO1449" s="158"/>
    </row>
    <row r="1450" spans="166:171" x14ac:dyDescent="0.25">
      <c r="FJ1450" s="158"/>
      <c r="FK1450" s="158"/>
      <c r="FL1450" s="158"/>
      <c r="FM1450" s="158"/>
      <c r="FN1450" s="158"/>
      <c r="FO1450" s="158"/>
    </row>
    <row r="1451" spans="166:171" x14ac:dyDescent="0.25">
      <c r="FJ1451" s="158"/>
      <c r="FK1451" s="158"/>
      <c r="FL1451" s="158"/>
      <c r="FM1451" s="158"/>
      <c r="FN1451" s="158"/>
      <c r="FO1451" s="158"/>
    </row>
    <row r="1452" spans="166:171" x14ac:dyDescent="0.25">
      <c r="FJ1452" s="158"/>
      <c r="FK1452" s="158"/>
      <c r="FL1452" s="158"/>
      <c r="FM1452" s="158"/>
      <c r="FN1452" s="158"/>
      <c r="FO1452" s="158"/>
    </row>
    <row r="1453" spans="166:171" x14ac:dyDescent="0.25">
      <c r="FJ1453" s="158"/>
      <c r="FK1453" s="158"/>
      <c r="FL1453" s="158"/>
      <c r="FM1453" s="158"/>
      <c r="FN1453" s="158"/>
      <c r="FO1453" s="158"/>
    </row>
    <row r="1454" spans="166:171" x14ac:dyDescent="0.25">
      <c r="FJ1454" s="158"/>
      <c r="FK1454" s="158"/>
      <c r="FL1454" s="158"/>
      <c r="FM1454" s="158"/>
      <c r="FN1454" s="158"/>
      <c r="FO1454" s="158"/>
    </row>
    <row r="1455" spans="166:171" x14ac:dyDescent="0.25">
      <c r="FJ1455" s="158"/>
      <c r="FK1455" s="158"/>
      <c r="FL1455" s="158"/>
      <c r="FM1455" s="158"/>
      <c r="FN1455" s="158"/>
      <c r="FO1455" s="158"/>
    </row>
    <row r="1456" spans="166:171" x14ac:dyDescent="0.25">
      <c r="FJ1456" s="158"/>
      <c r="FK1456" s="158"/>
      <c r="FL1456" s="158"/>
      <c r="FM1456" s="158"/>
      <c r="FN1456" s="158"/>
      <c r="FO1456" s="158"/>
    </row>
    <row r="1457" spans="166:171" x14ac:dyDescent="0.25">
      <c r="FJ1457" s="158"/>
      <c r="FK1457" s="158"/>
      <c r="FL1457" s="158"/>
      <c r="FM1457" s="158"/>
      <c r="FN1457" s="158"/>
      <c r="FO1457" s="158"/>
    </row>
    <row r="1458" spans="166:171" x14ac:dyDescent="0.25">
      <c r="FJ1458" s="158"/>
      <c r="FK1458" s="158"/>
      <c r="FL1458" s="158"/>
      <c r="FM1458" s="158"/>
      <c r="FN1458" s="158"/>
      <c r="FO1458" s="158"/>
    </row>
    <row r="1459" spans="166:171" x14ac:dyDescent="0.25">
      <c r="FJ1459" s="158"/>
      <c r="FK1459" s="158"/>
      <c r="FL1459" s="158"/>
      <c r="FM1459" s="158"/>
      <c r="FN1459" s="158"/>
      <c r="FO1459" s="158"/>
    </row>
    <row r="1460" spans="166:171" x14ac:dyDescent="0.25">
      <c r="FJ1460" s="158"/>
      <c r="FK1460" s="158"/>
      <c r="FL1460" s="158"/>
      <c r="FM1460" s="158"/>
      <c r="FN1460" s="158"/>
      <c r="FO1460" s="158"/>
    </row>
    <row r="1461" spans="166:171" x14ac:dyDescent="0.25">
      <c r="FJ1461" s="158"/>
      <c r="FK1461" s="158"/>
      <c r="FL1461" s="158"/>
      <c r="FM1461" s="158"/>
      <c r="FN1461" s="158"/>
      <c r="FO1461" s="158"/>
    </row>
    <row r="1462" spans="166:171" x14ac:dyDescent="0.25">
      <c r="FJ1462" s="158"/>
      <c r="FK1462" s="158"/>
      <c r="FL1462" s="158"/>
      <c r="FM1462" s="158"/>
      <c r="FN1462" s="158"/>
      <c r="FO1462" s="158"/>
    </row>
    <row r="1463" spans="166:171" x14ac:dyDescent="0.25">
      <c r="FJ1463" s="158"/>
      <c r="FK1463" s="158"/>
      <c r="FL1463" s="158"/>
      <c r="FM1463" s="158"/>
      <c r="FN1463" s="158"/>
      <c r="FO1463" s="158"/>
    </row>
    <row r="1464" spans="166:171" x14ac:dyDescent="0.25">
      <c r="FJ1464" s="158"/>
      <c r="FK1464" s="158"/>
      <c r="FL1464" s="158"/>
      <c r="FM1464" s="158"/>
      <c r="FN1464" s="158"/>
      <c r="FO1464" s="158"/>
    </row>
    <row r="1465" spans="166:171" x14ac:dyDescent="0.25">
      <c r="FJ1465" s="158"/>
      <c r="FK1465" s="158"/>
      <c r="FL1465" s="158"/>
      <c r="FM1465" s="158"/>
      <c r="FN1465" s="158"/>
      <c r="FO1465" s="158"/>
    </row>
    <row r="1466" spans="166:171" x14ac:dyDescent="0.25">
      <c r="FJ1466" s="158"/>
      <c r="FK1466" s="158"/>
      <c r="FL1466" s="158"/>
      <c r="FM1466" s="158"/>
      <c r="FN1466" s="158"/>
      <c r="FO1466" s="158"/>
    </row>
    <row r="1467" spans="166:171" x14ac:dyDescent="0.25">
      <c r="FJ1467" s="158"/>
      <c r="FK1467" s="158"/>
      <c r="FL1467" s="158"/>
      <c r="FM1467" s="158"/>
      <c r="FN1467" s="158"/>
      <c r="FO1467" s="158"/>
    </row>
    <row r="1468" spans="166:171" x14ac:dyDescent="0.25">
      <c r="FJ1468" s="158"/>
      <c r="FK1468" s="158"/>
      <c r="FL1468" s="158"/>
      <c r="FM1468" s="158"/>
      <c r="FN1468" s="158"/>
      <c r="FO1468" s="158"/>
    </row>
    <row r="1469" spans="166:171" x14ac:dyDescent="0.25">
      <c r="FJ1469" s="158"/>
      <c r="FK1469" s="158"/>
      <c r="FL1469" s="158"/>
      <c r="FM1469" s="158"/>
      <c r="FN1469" s="158"/>
      <c r="FO1469" s="158"/>
    </row>
    <row r="1470" spans="166:171" x14ac:dyDescent="0.25">
      <c r="FJ1470" s="158"/>
      <c r="FK1470" s="158"/>
      <c r="FL1470" s="158"/>
      <c r="FM1470" s="158"/>
      <c r="FN1470" s="158"/>
      <c r="FO1470" s="158"/>
    </row>
    <row r="1471" spans="166:171" x14ac:dyDescent="0.25">
      <c r="FJ1471" s="158"/>
      <c r="FK1471" s="158"/>
      <c r="FL1471" s="158"/>
      <c r="FM1471" s="158"/>
      <c r="FN1471" s="158"/>
      <c r="FO1471" s="158"/>
    </row>
    <row r="1472" spans="166:171" x14ac:dyDescent="0.25">
      <c r="FJ1472" s="158"/>
      <c r="FK1472" s="158"/>
      <c r="FL1472" s="158"/>
      <c r="FM1472" s="158"/>
      <c r="FN1472" s="158"/>
      <c r="FO1472" s="158"/>
    </row>
    <row r="1473" spans="166:171" x14ac:dyDescent="0.25">
      <c r="FJ1473" s="158"/>
      <c r="FK1473" s="158"/>
      <c r="FL1473" s="158"/>
      <c r="FM1473" s="158"/>
      <c r="FN1473" s="158"/>
      <c r="FO1473" s="158"/>
    </row>
    <row r="1474" spans="166:171" x14ac:dyDescent="0.25">
      <c r="FJ1474" s="158"/>
      <c r="FK1474" s="158"/>
      <c r="FL1474" s="158"/>
      <c r="FM1474" s="158"/>
      <c r="FN1474" s="158"/>
      <c r="FO1474" s="158"/>
    </row>
    <row r="1475" spans="166:171" x14ac:dyDescent="0.25">
      <c r="FJ1475" s="158"/>
      <c r="FK1475" s="158"/>
      <c r="FL1475" s="158"/>
      <c r="FM1475" s="158"/>
      <c r="FN1475" s="158"/>
      <c r="FO1475" s="158"/>
    </row>
    <row r="1476" spans="166:171" x14ac:dyDescent="0.25">
      <c r="FJ1476" s="158"/>
      <c r="FK1476" s="158"/>
      <c r="FL1476" s="158"/>
      <c r="FM1476" s="158"/>
      <c r="FN1476" s="158"/>
      <c r="FO1476" s="158"/>
    </row>
    <row r="1477" spans="166:171" x14ac:dyDescent="0.25">
      <c r="FJ1477" s="158"/>
      <c r="FK1477" s="158"/>
      <c r="FL1477" s="158"/>
      <c r="FM1477" s="158"/>
      <c r="FN1477" s="158"/>
      <c r="FO1477" s="158"/>
    </row>
    <row r="1478" spans="166:171" x14ac:dyDescent="0.25">
      <c r="FJ1478" s="158"/>
      <c r="FK1478" s="158"/>
      <c r="FL1478" s="158"/>
      <c r="FM1478" s="158"/>
      <c r="FN1478" s="158"/>
      <c r="FO1478" s="158"/>
    </row>
    <row r="1479" spans="166:171" x14ac:dyDescent="0.25">
      <c r="FJ1479" s="158"/>
      <c r="FK1479" s="158"/>
      <c r="FL1479" s="158"/>
      <c r="FM1479" s="158"/>
      <c r="FN1479" s="158"/>
      <c r="FO1479" s="158"/>
    </row>
    <row r="1480" spans="166:171" x14ac:dyDescent="0.25">
      <c r="FJ1480" s="158"/>
      <c r="FK1480" s="158"/>
      <c r="FL1480" s="158"/>
      <c r="FM1480" s="158"/>
      <c r="FN1480" s="158"/>
      <c r="FO1480" s="158"/>
    </row>
    <row r="1481" spans="166:171" x14ac:dyDescent="0.25">
      <c r="FJ1481" s="158"/>
      <c r="FK1481" s="158"/>
      <c r="FL1481" s="158"/>
      <c r="FM1481" s="158"/>
      <c r="FN1481" s="158"/>
      <c r="FO1481" s="158"/>
    </row>
    <row r="1482" spans="166:171" x14ac:dyDescent="0.25">
      <c r="FJ1482" s="158"/>
      <c r="FK1482" s="158"/>
      <c r="FL1482" s="158"/>
      <c r="FM1482" s="158"/>
      <c r="FN1482" s="158"/>
      <c r="FO1482" s="158"/>
    </row>
    <row r="1483" spans="166:171" x14ac:dyDescent="0.25">
      <c r="FJ1483" s="158"/>
      <c r="FK1483" s="158"/>
      <c r="FL1483" s="158"/>
      <c r="FM1483" s="158"/>
      <c r="FN1483" s="158"/>
      <c r="FO1483" s="158"/>
    </row>
    <row r="1484" spans="166:171" x14ac:dyDescent="0.25">
      <c r="FJ1484" s="158"/>
      <c r="FK1484" s="158"/>
      <c r="FL1484" s="158"/>
      <c r="FM1484" s="158"/>
      <c r="FN1484" s="158"/>
      <c r="FO1484" s="158"/>
    </row>
    <row r="1485" spans="166:171" x14ac:dyDescent="0.25">
      <c r="FJ1485" s="158"/>
      <c r="FK1485" s="158"/>
      <c r="FL1485" s="158"/>
      <c r="FM1485" s="158"/>
      <c r="FN1485" s="158"/>
      <c r="FO1485" s="158"/>
    </row>
    <row r="1486" spans="166:171" x14ac:dyDescent="0.25">
      <c r="FJ1486" s="158"/>
      <c r="FK1486" s="158"/>
      <c r="FL1486" s="158"/>
      <c r="FM1486" s="158"/>
      <c r="FN1486" s="158"/>
      <c r="FO1486" s="158"/>
    </row>
    <row r="1487" spans="166:171" x14ac:dyDescent="0.25">
      <c r="FJ1487" s="158"/>
      <c r="FK1487" s="158"/>
      <c r="FL1487" s="158"/>
      <c r="FM1487" s="158"/>
      <c r="FN1487" s="158"/>
      <c r="FO1487" s="158"/>
    </row>
    <row r="1488" spans="166:171" x14ac:dyDescent="0.25">
      <c r="FJ1488" s="158"/>
      <c r="FK1488" s="158"/>
      <c r="FL1488" s="158"/>
      <c r="FM1488" s="158"/>
      <c r="FN1488" s="158"/>
      <c r="FO1488" s="158"/>
    </row>
    <row r="1489" spans="166:171" x14ac:dyDescent="0.25">
      <c r="FJ1489" s="158"/>
      <c r="FK1489" s="158"/>
      <c r="FL1489" s="158"/>
      <c r="FM1489" s="158"/>
      <c r="FN1489" s="158"/>
      <c r="FO1489" s="158"/>
    </row>
    <row r="1490" spans="166:171" x14ac:dyDescent="0.25">
      <c r="FJ1490" s="158"/>
      <c r="FK1490" s="158"/>
      <c r="FL1490" s="158"/>
      <c r="FM1490" s="158"/>
      <c r="FN1490" s="158"/>
      <c r="FO1490" s="158"/>
    </row>
    <row r="1491" spans="166:171" x14ac:dyDescent="0.25">
      <c r="FJ1491" s="158"/>
      <c r="FK1491" s="158"/>
      <c r="FL1491" s="158"/>
      <c r="FM1491" s="158"/>
      <c r="FN1491" s="158"/>
      <c r="FO1491" s="158"/>
    </row>
    <row r="1492" spans="166:171" x14ac:dyDescent="0.25">
      <c r="FJ1492" s="158"/>
      <c r="FK1492" s="158"/>
      <c r="FL1492" s="158"/>
      <c r="FM1492" s="158"/>
      <c r="FN1492" s="158"/>
      <c r="FO1492" s="158"/>
    </row>
    <row r="1493" spans="166:171" x14ac:dyDescent="0.25">
      <c r="FJ1493" s="158"/>
      <c r="FK1493" s="158"/>
      <c r="FL1493" s="158"/>
      <c r="FM1493" s="158"/>
      <c r="FN1493" s="158"/>
      <c r="FO1493" s="158"/>
    </row>
    <row r="1494" spans="166:171" x14ac:dyDescent="0.25">
      <c r="FJ1494" s="158"/>
      <c r="FK1494" s="158"/>
      <c r="FL1494" s="158"/>
      <c r="FM1494" s="158"/>
      <c r="FN1494" s="158"/>
      <c r="FO1494" s="158"/>
    </row>
    <row r="1495" spans="166:171" x14ac:dyDescent="0.25">
      <c r="FJ1495" s="158"/>
      <c r="FK1495" s="158"/>
      <c r="FL1495" s="158"/>
      <c r="FM1495" s="158"/>
      <c r="FN1495" s="158"/>
      <c r="FO1495" s="158"/>
    </row>
    <row r="1496" spans="166:171" x14ac:dyDescent="0.25">
      <c r="FJ1496" s="158"/>
      <c r="FK1496" s="158"/>
      <c r="FL1496" s="158"/>
      <c r="FM1496" s="158"/>
      <c r="FN1496" s="158"/>
      <c r="FO1496" s="158"/>
    </row>
    <row r="1497" spans="166:171" x14ac:dyDescent="0.25">
      <c r="FJ1497" s="158"/>
      <c r="FK1497" s="158"/>
      <c r="FL1497" s="158"/>
      <c r="FM1497" s="158"/>
      <c r="FN1497" s="158"/>
      <c r="FO1497" s="158"/>
    </row>
    <row r="1498" spans="166:171" x14ac:dyDescent="0.25">
      <c r="FJ1498" s="158"/>
      <c r="FK1498" s="158"/>
      <c r="FL1498" s="158"/>
      <c r="FM1498" s="158"/>
      <c r="FN1498" s="158"/>
      <c r="FO1498" s="158"/>
    </row>
    <row r="1499" spans="166:171" x14ac:dyDescent="0.25">
      <c r="FJ1499" s="158"/>
      <c r="FK1499" s="158"/>
      <c r="FL1499" s="158"/>
      <c r="FM1499" s="158"/>
      <c r="FN1499" s="158"/>
      <c r="FO1499" s="158"/>
    </row>
    <row r="1500" spans="166:171" x14ac:dyDescent="0.25">
      <c r="FJ1500" s="158"/>
      <c r="FK1500" s="158"/>
      <c r="FL1500" s="158"/>
      <c r="FM1500" s="158"/>
      <c r="FN1500" s="158"/>
      <c r="FO1500" s="158"/>
    </row>
    <row r="1501" spans="166:171" x14ac:dyDescent="0.25">
      <c r="FJ1501" s="158"/>
      <c r="FK1501" s="158"/>
      <c r="FL1501" s="158"/>
      <c r="FM1501" s="158"/>
      <c r="FN1501" s="158"/>
      <c r="FO1501" s="158"/>
    </row>
    <row r="1502" spans="166:171" x14ac:dyDescent="0.25">
      <c r="FJ1502" s="158"/>
      <c r="FK1502" s="158"/>
      <c r="FL1502" s="158"/>
      <c r="FM1502" s="158"/>
      <c r="FN1502" s="158"/>
      <c r="FO1502" s="158"/>
    </row>
    <row r="1503" spans="166:171" x14ac:dyDescent="0.25">
      <c r="FJ1503" s="158"/>
      <c r="FK1503" s="158"/>
      <c r="FL1503" s="158"/>
      <c r="FM1503" s="158"/>
      <c r="FN1503" s="158"/>
      <c r="FO1503" s="158"/>
    </row>
    <row r="1504" spans="166:171" x14ac:dyDescent="0.25">
      <c r="FJ1504" s="158"/>
      <c r="FK1504" s="158"/>
      <c r="FL1504" s="158"/>
      <c r="FM1504" s="158"/>
      <c r="FN1504" s="158"/>
      <c r="FO1504" s="158"/>
    </row>
    <row r="1505" spans="166:171" x14ac:dyDescent="0.25">
      <c r="FJ1505" s="158"/>
      <c r="FK1505" s="158"/>
      <c r="FL1505" s="158"/>
      <c r="FM1505" s="158"/>
      <c r="FN1505" s="158"/>
      <c r="FO1505" s="158"/>
    </row>
    <row r="1506" spans="166:171" x14ac:dyDescent="0.25">
      <c r="FJ1506" s="158"/>
      <c r="FK1506" s="158"/>
      <c r="FL1506" s="158"/>
      <c r="FM1506" s="158"/>
      <c r="FN1506" s="158"/>
      <c r="FO1506" s="158"/>
    </row>
    <row r="1507" spans="166:171" x14ac:dyDescent="0.25">
      <c r="FJ1507" s="158"/>
      <c r="FK1507" s="158"/>
      <c r="FL1507" s="158"/>
      <c r="FM1507" s="158"/>
      <c r="FN1507" s="158"/>
      <c r="FO1507" s="158"/>
    </row>
    <row r="1508" spans="166:171" x14ac:dyDescent="0.25">
      <c r="FJ1508" s="158"/>
      <c r="FK1508" s="158"/>
      <c r="FL1508" s="158"/>
      <c r="FM1508" s="158"/>
      <c r="FN1508" s="158"/>
      <c r="FO1508" s="158"/>
    </row>
    <row r="1509" spans="166:171" x14ac:dyDescent="0.25">
      <c r="FJ1509" s="158"/>
      <c r="FK1509" s="158"/>
      <c r="FL1509" s="158"/>
      <c r="FM1509" s="158"/>
      <c r="FN1509" s="158"/>
      <c r="FO1509" s="158"/>
    </row>
    <row r="1510" spans="166:171" x14ac:dyDescent="0.25">
      <c r="FJ1510" s="158"/>
      <c r="FK1510" s="158"/>
      <c r="FL1510" s="158"/>
      <c r="FM1510" s="158"/>
      <c r="FN1510" s="158"/>
      <c r="FO1510" s="158"/>
    </row>
    <row r="1511" spans="166:171" x14ac:dyDescent="0.25">
      <c r="FJ1511" s="158"/>
      <c r="FK1511" s="158"/>
      <c r="FL1511" s="158"/>
      <c r="FM1511" s="158"/>
      <c r="FN1511" s="158"/>
      <c r="FO1511" s="158"/>
    </row>
    <row r="1512" spans="166:171" x14ac:dyDescent="0.25">
      <c r="FJ1512" s="158"/>
      <c r="FK1512" s="158"/>
      <c r="FL1512" s="158"/>
      <c r="FM1512" s="158"/>
      <c r="FN1512" s="158"/>
      <c r="FO1512" s="158"/>
    </row>
    <row r="1513" spans="166:171" x14ac:dyDescent="0.25">
      <c r="FJ1513" s="158"/>
      <c r="FK1513" s="158"/>
      <c r="FL1513" s="158"/>
      <c r="FM1513" s="158"/>
      <c r="FN1513" s="158"/>
      <c r="FO1513" s="158"/>
    </row>
    <row r="1514" spans="166:171" x14ac:dyDescent="0.25">
      <c r="FJ1514" s="158"/>
      <c r="FK1514" s="158"/>
      <c r="FL1514" s="158"/>
      <c r="FM1514" s="158"/>
      <c r="FN1514" s="158"/>
      <c r="FO1514" s="158"/>
    </row>
    <row r="1515" spans="166:171" x14ac:dyDescent="0.25">
      <c r="FJ1515" s="158"/>
      <c r="FK1515" s="158"/>
      <c r="FL1515" s="158"/>
      <c r="FM1515" s="158"/>
      <c r="FN1515" s="158"/>
      <c r="FO1515" s="158"/>
    </row>
    <row r="1516" spans="166:171" x14ac:dyDescent="0.25">
      <c r="FJ1516" s="158"/>
      <c r="FK1516" s="158"/>
      <c r="FL1516" s="158"/>
      <c r="FM1516" s="158"/>
      <c r="FN1516" s="158"/>
      <c r="FO1516" s="158"/>
    </row>
    <row r="1517" spans="166:171" x14ac:dyDescent="0.25">
      <c r="FJ1517" s="158"/>
      <c r="FK1517" s="158"/>
      <c r="FL1517" s="158"/>
      <c r="FM1517" s="158"/>
      <c r="FN1517" s="158"/>
      <c r="FO1517" s="158"/>
    </row>
    <row r="1518" spans="166:171" x14ac:dyDescent="0.25">
      <c r="FJ1518" s="158"/>
      <c r="FK1518" s="158"/>
      <c r="FL1518" s="158"/>
      <c r="FM1518" s="158"/>
      <c r="FN1518" s="158"/>
      <c r="FO1518" s="158"/>
    </row>
    <row r="1519" spans="166:171" x14ac:dyDescent="0.25">
      <c r="FJ1519" s="158"/>
      <c r="FK1519" s="158"/>
      <c r="FL1519" s="158"/>
      <c r="FM1519" s="158"/>
      <c r="FN1519" s="158"/>
      <c r="FO1519" s="158"/>
    </row>
    <row r="1520" spans="166:171" x14ac:dyDescent="0.25">
      <c r="FJ1520" s="158"/>
      <c r="FK1520" s="158"/>
      <c r="FL1520" s="158"/>
      <c r="FM1520" s="158"/>
      <c r="FN1520" s="158"/>
      <c r="FO1520" s="158"/>
    </row>
    <row r="1521" spans="166:171" x14ac:dyDescent="0.25">
      <c r="FJ1521" s="158"/>
      <c r="FK1521" s="158"/>
      <c r="FL1521" s="158"/>
      <c r="FM1521" s="158"/>
      <c r="FN1521" s="158"/>
      <c r="FO1521" s="158"/>
    </row>
    <row r="1522" spans="166:171" x14ac:dyDescent="0.25">
      <c r="FJ1522" s="158"/>
      <c r="FK1522" s="158"/>
      <c r="FL1522" s="158"/>
      <c r="FM1522" s="158"/>
      <c r="FN1522" s="158"/>
      <c r="FO1522" s="158"/>
    </row>
    <row r="1523" spans="166:171" x14ac:dyDescent="0.25">
      <c r="FJ1523" s="158"/>
      <c r="FK1523" s="158"/>
      <c r="FL1523" s="158"/>
      <c r="FM1523" s="158"/>
      <c r="FN1523" s="158"/>
      <c r="FO1523" s="158"/>
    </row>
    <row r="1524" spans="166:171" x14ac:dyDescent="0.25">
      <c r="FJ1524" s="158"/>
      <c r="FK1524" s="158"/>
      <c r="FL1524" s="158"/>
      <c r="FM1524" s="158"/>
      <c r="FN1524" s="158"/>
      <c r="FO1524" s="158"/>
    </row>
    <row r="1525" spans="166:171" x14ac:dyDescent="0.25">
      <c r="FJ1525" s="158"/>
      <c r="FK1525" s="158"/>
      <c r="FL1525" s="158"/>
      <c r="FM1525" s="158"/>
      <c r="FN1525" s="158"/>
      <c r="FO1525" s="158"/>
    </row>
    <row r="1526" spans="166:171" x14ac:dyDescent="0.25">
      <c r="FJ1526" s="158"/>
      <c r="FK1526" s="158"/>
      <c r="FL1526" s="158"/>
      <c r="FM1526" s="158"/>
      <c r="FN1526" s="158"/>
      <c r="FO1526" s="158"/>
    </row>
    <row r="1527" spans="166:171" x14ac:dyDescent="0.25">
      <c r="FJ1527" s="158"/>
      <c r="FK1527" s="158"/>
      <c r="FL1527" s="158"/>
      <c r="FM1527" s="158"/>
      <c r="FN1527" s="158"/>
      <c r="FO1527" s="158"/>
    </row>
    <row r="1528" spans="166:171" x14ac:dyDescent="0.25">
      <c r="FJ1528" s="158"/>
      <c r="FK1528" s="158"/>
      <c r="FL1528" s="158"/>
      <c r="FM1528" s="158"/>
      <c r="FN1528" s="158"/>
      <c r="FO1528" s="158"/>
    </row>
    <row r="1529" spans="166:171" x14ac:dyDescent="0.25">
      <c r="FJ1529" s="158"/>
      <c r="FK1529" s="158"/>
      <c r="FL1529" s="158"/>
      <c r="FM1529" s="158"/>
      <c r="FN1529" s="158"/>
      <c r="FO1529" s="158"/>
    </row>
    <row r="1530" spans="166:171" x14ac:dyDescent="0.25">
      <c r="FJ1530" s="158"/>
      <c r="FK1530" s="158"/>
      <c r="FL1530" s="158"/>
      <c r="FM1530" s="158"/>
      <c r="FN1530" s="158"/>
      <c r="FO1530" s="158"/>
    </row>
    <row r="1531" spans="166:171" x14ac:dyDescent="0.25">
      <c r="FJ1531" s="158"/>
      <c r="FK1531" s="158"/>
      <c r="FL1531" s="158"/>
      <c r="FM1531" s="158"/>
      <c r="FN1531" s="158"/>
      <c r="FO1531" s="158"/>
    </row>
    <row r="1532" spans="166:171" x14ac:dyDescent="0.25">
      <c r="FJ1532" s="158"/>
      <c r="FK1532" s="158"/>
      <c r="FL1532" s="158"/>
      <c r="FM1532" s="158"/>
      <c r="FN1532" s="158"/>
      <c r="FO1532" s="158"/>
    </row>
    <row r="1533" spans="166:171" x14ac:dyDescent="0.25">
      <c r="FJ1533" s="158"/>
      <c r="FK1533" s="158"/>
      <c r="FL1533" s="158"/>
      <c r="FM1533" s="158"/>
      <c r="FN1533" s="158"/>
      <c r="FO1533" s="158"/>
    </row>
    <row r="1534" spans="166:171" x14ac:dyDescent="0.25">
      <c r="FJ1534" s="158"/>
      <c r="FK1534" s="158"/>
      <c r="FL1534" s="158"/>
      <c r="FM1534" s="158"/>
      <c r="FN1534" s="158"/>
      <c r="FO1534" s="158"/>
    </row>
    <row r="1535" spans="166:171" x14ac:dyDescent="0.25">
      <c r="FJ1535" s="158"/>
      <c r="FK1535" s="158"/>
      <c r="FL1535" s="158"/>
      <c r="FM1535" s="158"/>
      <c r="FN1535" s="158"/>
      <c r="FO1535" s="158"/>
    </row>
    <row r="1536" spans="166:171" x14ac:dyDescent="0.25">
      <c r="FJ1536" s="158"/>
      <c r="FK1536" s="158"/>
      <c r="FL1536" s="158"/>
      <c r="FM1536" s="158"/>
      <c r="FN1536" s="158"/>
      <c r="FO1536" s="158"/>
    </row>
    <row r="1537" spans="166:171" x14ac:dyDescent="0.25">
      <c r="FJ1537" s="158"/>
      <c r="FK1537" s="158"/>
      <c r="FL1537" s="158"/>
      <c r="FM1537" s="158"/>
      <c r="FN1537" s="158"/>
      <c r="FO1537" s="158"/>
    </row>
    <row r="1538" spans="166:171" x14ac:dyDescent="0.25">
      <c r="FJ1538" s="158"/>
      <c r="FK1538" s="158"/>
      <c r="FL1538" s="158"/>
      <c r="FM1538" s="158"/>
      <c r="FN1538" s="158"/>
      <c r="FO1538" s="158"/>
    </row>
    <row r="1539" spans="166:171" x14ac:dyDescent="0.25">
      <c r="FJ1539" s="158"/>
      <c r="FK1539" s="158"/>
      <c r="FL1539" s="158"/>
      <c r="FM1539" s="158"/>
      <c r="FN1539" s="158"/>
      <c r="FO1539" s="158"/>
    </row>
    <row r="1540" spans="166:171" x14ac:dyDescent="0.25">
      <c r="FJ1540" s="158"/>
      <c r="FK1540" s="158"/>
      <c r="FL1540" s="158"/>
      <c r="FM1540" s="158"/>
      <c r="FN1540" s="158"/>
      <c r="FO1540" s="158"/>
    </row>
    <row r="1541" spans="166:171" x14ac:dyDescent="0.25">
      <c r="FJ1541" s="158"/>
      <c r="FK1541" s="158"/>
      <c r="FL1541" s="158"/>
      <c r="FM1541" s="158"/>
      <c r="FN1541" s="158"/>
      <c r="FO1541" s="158"/>
    </row>
    <row r="1542" spans="166:171" x14ac:dyDescent="0.25">
      <c r="FJ1542" s="158"/>
      <c r="FK1542" s="158"/>
      <c r="FL1542" s="158"/>
      <c r="FM1542" s="158"/>
      <c r="FN1542" s="158"/>
      <c r="FO1542" s="158"/>
    </row>
    <row r="1543" spans="166:171" x14ac:dyDescent="0.25">
      <c r="FJ1543" s="158"/>
      <c r="FK1543" s="158"/>
      <c r="FL1543" s="158"/>
      <c r="FM1543" s="158"/>
      <c r="FN1543" s="158"/>
      <c r="FO1543" s="158"/>
    </row>
    <row r="1544" spans="166:171" x14ac:dyDescent="0.25">
      <c r="FJ1544" s="158"/>
      <c r="FK1544" s="158"/>
      <c r="FL1544" s="158"/>
      <c r="FM1544" s="158"/>
      <c r="FN1544" s="158"/>
      <c r="FO1544" s="158"/>
    </row>
    <row r="1545" spans="166:171" x14ac:dyDescent="0.25">
      <c r="FJ1545" s="158"/>
      <c r="FK1545" s="158"/>
      <c r="FL1545" s="158"/>
      <c r="FM1545" s="158"/>
      <c r="FN1545" s="158"/>
      <c r="FO1545" s="158"/>
    </row>
    <row r="1546" spans="166:171" x14ac:dyDescent="0.25">
      <c r="FJ1546" s="158"/>
      <c r="FK1546" s="158"/>
      <c r="FL1546" s="158"/>
      <c r="FM1546" s="158"/>
      <c r="FN1546" s="158"/>
      <c r="FO1546" s="158"/>
    </row>
    <row r="1547" spans="166:171" x14ac:dyDescent="0.25">
      <c r="FJ1547" s="158"/>
      <c r="FK1547" s="158"/>
      <c r="FL1547" s="158"/>
      <c r="FM1547" s="158"/>
      <c r="FN1547" s="158"/>
      <c r="FO1547" s="158"/>
    </row>
    <row r="1548" spans="166:171" x14ac:dyDescent="0.25">
      <c r="FJ1548" s="158"/>
      <c r="FK1548" s="158"/>
      <c r="FL1548" s="158"/>
      <c r="FM1548" s="158"/>
      <c r="FN1548" s="158"/>
      <c r="FO1548" s="158"/>
    </row>
    <row r="1549" spans="166:171" x14ac:dyDescent="0.25">
      <c r="FJ1549" s="158"/>
      <c r="FK1549" s="158"/>
      <c r="FL1549" s="158"/>
      <c r="FM1549" s="158"/>
      <c r="FN1549" s="158"/>
      <c r="FO1549" s="158"/>
    </row>
    <row r="1550" spans="166:171" x14ac:dyDescent="0.25">
      <c r="FJ1550" s="158"/>
      <c r="FK1550" s="158"/>
      <c r="FL1550" s="158"/>
      <c r="FM1550" s="158"/>
      <c r="FN1550" s="158"/>
      <c r="FO1550" s="158"/>
    </row>
    <row r="1551" spans="166:171" x14ac:dyDescent="0.25">
      <c r="FJ1551" s="158"/>
      <c r="FK1551" s="158"/>
      <c r="FL1551" s="158"/>
      <c r="FM1551" s="158"/>
      <c r="FN1551" s="158"/>
      <c r="FO1551" s="158"/>
    </row>
    <row r="1552" spans="166:171" x14ac:dyDescent="0.25">
      <c r="FJ1552" s="158"/>
      <c r="FK1552" s="158"/>
      <c r="FL1552" s="158"/>
      <c r="FM1552" s="158"/>
      <c r="FN1552" s="158"/>
      <c r="FO1552" s="158"/>
    </row>
    <row r="1553" spans="166:171" x14ac:dyDescent="0.25">
      <c r="FJ1553" s="158"/>
      <c r="FK1553" s="158"/>
      <c r="FL1553" s="158"/>
      <c r="FM1553" s="158"/>
      <c r="FN1553" s="158"/>
      <c r="FO1553" s="158"/>
    </row>
    <row r="1554" spans="166:171" x14ac:dyDescent="0.25">
      <c r="FJ1554" s="158"/>
      <c r="FK1554" s="158"/>
      <c r="FL1554" s="158"/>
      <c r="FM1554" s="158"/>
      <c r="FN1554" s="158"/>
      <c r="FO1554" s="158"/>
    </row>
    <row r="1555" spans="166:171" x14ac:dyDescent="0.25">
      <c r="FJ1555" s="158"/>
      <c r="FK1555" s="158"/>
      <c r="FL1555" s="158"/>
      <c r="FM1555" s="158"/>
      <c r="FN1555" s="158"/>
      <c r="FO1555" s="158"/>
    </row>
    <row r="1556" spans="166:171" x14ac:dyDescent="0.25">
      <c r="FJ1556" s="158"/>
      <c r="FK1556" s="158"/>
      <c r="FL1556" s="158"/>
      <c r="FM1556" s="158"/>
      <c r="FN1556" s="158"/>
      <c r="FO1556" s="158"/>
    </row>
    <row r="1557" spans="166:171" x14ac:dyDescent="0.25">
      <c r="FJ1557" s="158"/>
      <c r="FK1557" s="158"/>
      <c r="FL1557" s="158"/>
      <c r="FM1557" s="158"/>
      <c r="FN1557" s="158"/>
      <c r="FO1557" s="158"/>
    </row>
    <row r="1558" spans="166:171" x14ac:dyDescent="0.25">
      <c r="FJ1558" s="158"/>
      <c r="FK1558" s="158"/>
      <c r="FL1558" s="158"/>
      <c r="FM1558" s="158"/>
      <c r="FN1558" s="158"/>
      <c r="FO1558" s="158"/>
    </row>
    <row r="1559" spans="166:171" x14ac:dyDescent="0.25">
      <c r="FJ1559" s="158"/>
      <c r="FK1559" s="158"/>
      <c r="FL1559" s="158"/>
      <c r="FM1559" s="158"/>
      <c r="FN1559" s="158"/>
      <c r="FO1559" s="158"/>
    </row>
    <row r="1560" spans="166:171" x14ac:dyDescent="0.25">
      <c r="FJ1560" s="158"/>
      <c r="FK1560" s="158"/>
      <c r="FL1560" s="158"/>
      <c r="FM1560" s="158"/>
      <c r="FN1560" s="158"/>
      <c r="FO1560" s="158"/>
    </row>
    <row r="1561" spans="166:171" x14ac:dyDescent="0.25">
      <c r="FJ1561" s="158"/>
      <c r="FK1561" s="158"/>
      <c r="FL1561" s="158"/>
      <c r="FM1561" s="158"/>
      <c r="FN1561" s="158"/>
      <c r="FO1561" s="158"/>
    </row>
    <row r="1562" spans="166:171" x14ac:dyDescent="0.25">
      <c r="FJ1562" s="158"/>
      <c r="FK1562" s="158"/>
      <c r="FL1562" s="158"/>
      <c r="FM1562" s="158"/>
      <c r="FN1562" s="158"/>
      <c r="FO1562" s="158"/>
    </row>
    <row r="1563" spans="166:171" x14ac:dyDescent="0.25">
      <c r="FJ1563" s="158"/>
      <c r="FK1563" s="158"/>
      <c r="FL1563" s="158"/>
      <c r="FM1563" s="158"/>
      <c r="FN1563" s="158"/>
      <c r="FO1563" s="158"/>
    </row>
    <row r="1564" spans="166:171" x14ac:dyDescent="0.25">
      <c r="FJ1564" s="158"/>
      <c r="FK1564" s="158"/>
      <c r="FL1564" s="158"/>
      <c r="FM1564" s="158"/>
      <c r="FN1564" s="158"/>
      <c r="FO1564" s="158"/>
    </row>
    <row r="1565" spans="166:171" x14ac:dyDescent="0.25">
      <c r="FJ1565" s="158"/>
      <c r="FK1565" s="158"/>
      <c r="FL1565" s="158"/>
      <c r="FM1565" s="158"/>
      <c r="FN1565" s="158"/>
      <c r="FO1565" s="158"/>
    </row>
    <row r="1566" spans="166:171" x14ac:dyDescent="0.25">
      <c r="FJ1566" s="158"/>
      <c r="FK1566" s="158"/>
      <c r="FL1566" s="158"/>
      <c r="FM1566" s="158"/>
      <c r="FN1566" s="158"/>
      <c r="FO1566" s="158"/>
    </row>
    <row r="1567" spans="166:171" x14ac:dyDescent="0.25">
      <c r="FJ1567" s="158"/>
      <c r="FK1567" s="158"/>
      <c r="FL1567" s="158"/>
      <c r="FM1567" s="158"/>
      <c r="FN1567" s="158"/>
      <c r="FO1567" s="158"/>
    </row>
    <row r="1568" spans="166:171" x14ac:dyDescent="0.25">
      <c r="FJ1568" s="158"/>
      <c r="FK1568" s="158"/>
      <c r="FL1568" s="158"/>
      <c r="FM1568" s="158"/>
      <c r="FN1568" s="158"/>
      <c r="FO1568" s="158"/>
    </row>
    <row r="1569" spans="166:171" x14ac:dyDescent="0.25">
      <c r="FJ1569" s="158"/>
      <c r="FK1569" s="158"/>
      <c r="FL1569" s="158"/>
      <c r="FM1569" s="158"/>
      <c r="FN1569" s="158"/>
      <c r="FO1569" s="158"/>
    </row>
    <row r="1570" spans="166:171" x14ac:dyDescent="0.25">
      <c r="FJ1570" s="158"/>
      <c r="FK1570" s="158"/>
      <c r="FL1570" s="158"/>
      <c r="FM1570" s="158"/>
      <c r="FN1570" s="158"/>
      <c r="FO1570" s="158"/>
    </row>
    <row r="1571" spans="166:171" x14ac:dyDescent="0.25">
      <c r="FJ1571" s="158"/>
      <c r="FK1571" s="158"/>
      <c r="FL1571" s="158"/>
      <c r="FM1571" s="158"/>
      <c r="FN1571" s="158"/>
      <c r="FO1571" s="158"/>
    </row>
    <row r="1572" spans="166:171" x14ac:dyDescent="0.25">
      <c r="FJ1572" s="158"/>
      <c r="FK1572" s="158"/>
      <c r="FL1572" s="158"/>
      <c r="FM1572" s="158"/>
      <c r="FN1572" s="158"/>
      <c r="FO1572" s="158"/>
    </row>
    <row r="1573" spans="166:171" x14ac:dyDescent="0.25">
      <c r="FJ1573" s="158"/>
      <c r="FK1573" s="158"/>
      <c r="FL1573" s="158"/>
      <c r="FM1573" s="158"/>
      <c r="FN1573" s="158"/>
      <c r="FO1573" s="158"/>
    </row>
    <row r="1574" spans="166:171" x14ac:dyDescent="0.25">
      <c r="FJ1574" s="158"/>
      <c r="FK1574" s="158"/>
      <c r="FL1574" s="158"/>
      <c r="FM1574" s="158"/>
      <c r="FN1574" s="158"/>
      <c r="FO1574" s="158"/>
    </row>
    <row r="1575" spans="166:171" x14ac:dyDescent="0.25">
      <c r="FJ1575" s="158"/>
      <c r="FK1575" s="158"/>
      <c r="FL1575" s="158"/>
      <c r="FM1575" s="158"/>
      <c r="FN1575" s="158"/>
      <c r="FO1575" s="158"/>
    </row>
    <row r="1576" spans="166:171" x14ac:dyDescent="0.25">
      <c r="FJ1576" s="158"/>
      <c r="FK1576" s="158"/>
      <c r="FL1576" s="158"/>
      <c r="FM1576" s="158"/>
      <c r="FN1576" s="158"/>
      <c r="FO1576" s="158"/>
    </row>
    <row r="1577" spans="166:171" x14ac:dyDescent="0.25">
      <c r="FJ1577" s="158"/>
      <c r="FK1577" s="158"/>
      <c r="FL1577" s="158"/>
      <c r="FM1577" s="158"/>
      <c r="FN1577" s="158"/>
      <c r="FO1577" s="158"/>
    </row>
    <row r="1578" spans="166:171" x14ac:dyDescent="0.25">
      <c r="FJ1578" s="158"/>
      <c r="FK1578" s="158"/>
      <c r="FL1578" s="158"/>
      <c r="FM1578" s="158"/>
      <c r="FN1578" s="158"/>
      <c r="FO1578" s="158"/>
    </row>
    <row r="1579" spans="166:171" x14ac:dyDescent="0.25">
      <c r="FJ1579" s="158"/>
      <c r="FK1579" s="158"/>
      <c r="FL1579" s="158"/>
      <c r="FM1579" s="158"/>
      <c r="FN1579" s="158"/>
      <c r="FO1579" s="158"/>
    </row>
    <row r="1580" spans="166:171" x14ac:dyDescent="0.25">
      <c r="FJ1580" s="158"/>
      <c r="FK1580" s="158"/>
      <c r="FL1580" s="158"/>
      <c r="FM1580" s="158"/>
      <c r="FN1580" s="158"/>
      <c r="FO1580" s="158"/>
    </row>
    <row r="1581" spans="166:171" x14ac:dyDescent="0.25">
      <c r="FJ1581" s="158"/>
      <c r="FK1581" s="158"/>
      <c r="FL1581" s="158"/>
      <c r="FM1581" s="158"/>
      <c r="FN1581" s="158"/>
      <c r="FO1581" s="158"/>
    </row>
    <row r="1582" spans="166:171" x14ac:dyDescent="0.25">
      <c r="FJ1582" s="158"/>
      <c r="FK1582" s="158"/>
      <c r="FL1582" s="158"/>
      <c r="FM1582" s="158"/>
      <c r="FN1582" s="158"/>
      <c r="FO1582" s="158"/>
    </row>
    <row r="1583" spans="166:171" x14ac:dyDescent="0.25">
      <c r="FJ1583" s="158"/>
      <c r="FK1583" s="158"/>
      <c r="FL1583" s="158"/>
      <c r="FM1583" s="158"/>
      <c r="FN1583" s="158"/>
      <c r="FO1583" s="158"/>
    </row>
    <row r="1584" spans="166:171" x14ac:dyDescent="0.25">
      <c r="FJ1584" s="158"/>
      <c r="FK1584" s="158"/>
      <c r="FL1584" s="158"/>
      <c r="FM1584" s="158"/>
      <c r="FN1584" s="158"/>
      <c r="FO1584" s="158"/>
    </row>
    <row r="1585" spans="166:171" x14ac:dyDescent="0.25">
      <c r="FJ1585" s="158"/>
      <c r="FK1585" s="158"/>
      <c r="FL1585" s="158"/>
      <c r="FM1585" s="158"/>
      <c r="FN1585" s="158"/>
      <c r="FO1585" s="158"/>
    </row>
    <row r="1586" spans="166:171" x14ac:dyDescent="0.25">
      <c r="FJ1586" s="158"/>
      <c r="FK1586" s="158"/>
      <c r="FL1586" s="158"/>
      <c r="FM1586" s="158"/>
      <c r="FN1586" s="158"/>
      <c r="FO1586" s="158"/>
    </row>
    <row r="1587" spans="166:171" x14ac:dyDescent="0.25">
      <c r="FJ1587" s="158"/>
      <c r="FK1587" s="158"/>
      <c r="FL1587" s="158"/>
      <c r="FM1587" s="158"/>
      <c r="FN1587" s="158"/>
      <c r="FO1587" s="158"/>
    </row>
    <row r="1588" spans="166:171" x14ac:dyDescent="0.25">
      <c r="FJ1588" s="158"/>
      <c r="FK1588" s="158"/>
      <c r="FL1588" s="158"/>
      <c r="FM1588" s="158"/>
      <c r="FN1588" s="158"/>
      <c r="FO1588" s="158"/>
    </row>
    <row r="1589" spans="166:171" x14ac:dyDescent="0.25">
      <c r="FJ1589" s="158"/>
      <c r="FK1589" s="158"/>
      <c r="FL1589" s="158"/>
      <c r="FM1589" s="158"/>
      <c r="FN1589" s="158"/>
      <c r="FO1589" s="158"/>
    </row>
    <row r="1590" spans="166:171" x14ac:dyDescent="0.25">
      <c r="FJ1590" s="158"/>
      <c r="FK1590" s="158"/>
      <c r="FL1590" s="158"/>
      <c r="FM1590" s="158"/>
      <c r="FN1590" s="158"/>
      <c r="FO1590" s="158"/>
    </row>
    <row r="1591" spans="166:171" x14ac:dyDescent="0.25">
      <c r="FJ1591" s="158"/>
      <c r="FK1591" s="158"/>
      <c r="FL1591" s="158"/>
      <c r="FM1591" s="158"/>
      <c r="FN1591" s="158"/>
      <c r="FO1591" s="158"/>
    </row>
    <row r="1592" spans="166:171" x14ac:dyDescent="0.25">
      <c r="FJ1592" s="158"/>
      <c r="FK1592" s="158"/>
      <c r="FL1592" s="158"/>
      <c r="FM1592" s="158"/>
      <c r="FN1592" s="158"/>
      <c r="FO1592" s="158"/>
    </row>
    <row r="1593" spans="166:171" x14ac:dyDescent="0.25">
      <c r="FJ1593" s="158"/>
      <c r="FK1593" s="158"/>
      <c r="FL1593" s="158"/>
      <c r="FM1593" s="158"/>
      <c r="FN1593" s="158"/>
      <c r="FO1593" s="158"/>
    </row>
    <row r="1594" spans="166:171" x14ac:dyDescent="0.25">
      <c r="FJ1594" s="158"/>
      <c r="FK1594" s="158"/>
      <c r="FL1594" s="158"/>
      <c r="FM1594" s="158"/>
      <c r="FN1594" s="158"/>
      <c r="FO1594" s="158"/>
    </row>
    <row r="1595" spans="166:171" x14ac:dyDescent="0.25">
      <c r="FJ1595" s="158"/>
      <c r="FK1595" s="158"/>
      <c r="FL1595" s="158"/>
      <c r="FM1595" s="158"/>
      <c r="FN1595" s="158"/>
      <c r="FO1595" s="158"/>
    </row>
    <row r="1596" spans="166:171" x14ac:dyDescent="0.25">
      <c r="FJ1596" s="158"/>
      <c r="FK1596" s="158"/>
      <c r="FL1596" s="158"/>
      <c r="FM1596" s="158"/>
      <c r="FN1596" s="158"/>
      <c r="FO1596" s="158"/>
    </row>
    <row r="1597" spans="166:171" x14ac:dyDescent="0.25">
      <c r="FJ1597" s="158"/>
      <c r="FK1597" s="158"/>
      <c r="FL1597" s="158"/>
      <c r="FM1597" s="158"/>
      <c r="FN1597" s="158"/>
      <c r="FO1597" s="158"/>
    </row>
    <row r="1598" spans="166:171" x14ac:dyDescent="0.25">
      <c r="FJ1598" s="158"/>
      <c r="FK1598" s="158"/>
      <c r="FL1598" s="158"/>
      <c r="FM1598" s="158"/>
      <c r="FN1598" s="158"/>
      <c r="FO1598" s="158"/>
    </row>
    <row r="1599" spans="166:171" x14ac:dyDescent="0.25">
      <c r="FJ1599" s="158"/>
      <c r="FK1599" s="158"/>
      <c r="FL1599" s="158"/>
      <c r="FM1599" s="158"/>
      <c r="FN1599" s="158"/>
      <c r="FO1599" s="158"/>
    </row>
    <row r="1600" spans="166:171" x14ac:dyDescent="0.25">
      <c r="FJ1600" s="158"/>
      <c r="FK1600" s="158"/>
      <c r="FL1600" s="158"/>
      <c r="FM1600" s="158"/>
      <c r="FN1600" s="158"/>
      <c r="FO1600" s="158"/>
    </row>
    <row r="1601" spans="166:171" x14ac:dyDescent="0.25">
      <c r="FJ1601" s="158"/>
      <c r="FK1601" s="158"/>
      <c r="FL1601" s="158"/>
      <c r="FM1601" s="158"/>
      <c r="FN1601" s="158"/>
      <c r="FO1601" s="158"/>
    </row>
    <row r="1602" spans="166:171" x14ac:dyDescent="0.25">
      <c r="FJ1602" s="158"/>
      <c r="FK1602" s="158"/>
      <c r="FL1602" s="158"/>
      <c r="FM1602" s="158"/>
      <c r="FN1602" s="158"/>
      <c r="FO1602" s="158"/>
    </row>
    <row r="1603" spans="166:171" x14ac:dyDescent="0.25">
      <c r="FJ1603" s="158"/>
      <c r="FK1603" s="158"/>
      <c r="FL1603" s="158"/>
      <c r="FM1603" s="158"/>
      <c r="FN1603" s="158"/>
      <c r="FO1603" s="158"/>
    </row>
    <row r="1604" spans="166:171" x14ac:dyDescent="0.25">
      <c r="FJ1604" s="158"/>
      <c r="FK1604" s="158"/>
      <c r="FL1604" s="158"/>
      <c r="FM1604" s="158"/>
      <c r="FN1604" s="158"/>
      <c r="FO1604" s="158"/>
    </row>
    <row r="1605" spans="166:171" x14ac:dyDescent="0.25">
      <c r="FJ1605" s="158"/>
      <c r="FK1605" s="158"/>
      <c r="FL1605" s="158"/>
      <c r="FM1605" s="158"/>
      <c r="FN1605" s="158"/>
      <c r="FO1605" s="158"/>
    </row>
    <row r="1606" spans="166:171" x14ac:dyDescent="0.25">
      <c r="FJ1606" s="158"/>
      <c r="FK1606" s="158"/>
      <c r="FL1606" s="158"/>
      <c r="FM1606" s="158"/>
      <c r="FN1606" s="158"/>
      <c r="FO1606" s="158"/>
    </row>
    <row r="1607" spans="166:171" x14ac:dyDescent="0.25">
      <c r="FJ1607" s="158"/>
      <c r="FK1607" s="158"/>
      <c r="FL1607" s="158"/>
      <c r="FM1607" s="158"/>
      <c r="FN1607" s="158"/>
      <c r="FO1607" s="158"/>
    </row>
    <row r="1608" spans="166:171" x14ac:dyDescent="0.25">
      <c r="FJ1608" s="158"/>
      <c r="FK1608" s="158"/>
      <c r="FL1608" s="158"/>
      <c r="FM1608" s="158"/>
      <c r="FN1608" s="158"/>
      <c r="FO1608" s="158"/>
    </row>
    <row r="1609" spans="166:171" x14ac:dyDescent="0.25">
      <c r="FJ1609" s="158"/>
      <c r="FK1609" s="158"/>
      <c r="FL1609" s="158"/>
      <c r="FM1609" s="158"/>
      <c r="FN1609" s="158"/>
      <c r="FO1609" s="158"/>
    </row>
    <row r="1610" spans="166:171" x14ac:dyDescent="0.25">
      <c r="FJ1610" s="158"/>
      <c r="FK1610" s="158"/>
      <c r="FL1610" s="158"/>
      <c r="FM1610" s="158"/>
      <c r="FN1610" s="158"/>
      <c r="FO1610" s="158"/>
    </row>
    <row r="1611" spans="166:171" x14ac:dyDescent="0.25">
      <c r="FJ1611" s="158"/>
      <c r="FK1611" s="158"/>
      <c r="FL1611" s="158"/>
      <c r="FM1611" s="158"/>
      <c r="FN1611" s="158"/>
      <c r="FO1611" s="158"/>
    </row>
    <row r="1612" spans="166:171" x14ac:dyDescent="0.25">
      <c r="FJ1612" s="158"/>
      <c r="FK1612" s="158"/>
      <c r="FL1612" s="158"/>
      <c r="FM1612" s="158"/>
      <c r="FN1612" s="158"/>
      <c r="FO1612" s="158"/>
    </row>
    <row r="1613" spans="166:171" x14ac:dyDescent="0.25">
      <c r="FJ1613" s="158"/>
      <c r="FK1613" s="158"/>
      <c r="FL1613" s="158"/>
      <c r="FM1613" s="158"/>
      <c r="FN1613" s="158"/>
      <c r="FO1613" s="158"/>
    </row>
    <row r="1614" spans="166:171" x14ac:dyDescent="0.25">
      <c r="FJ1614" s="158"/>
      <c r="FK1614" s="158"/>
      <c r="FL1614" s="158"/>
      <c r="FM1614" s="158"/>
      <c r="FN1614" s="158"/>
      <c r="FO1614" s="158"/>
    </row>
    <row r="1615" spans="166:171" x14ac:dyDescent="0.25">
      <c r="FJ1615" s="158"/>
      <c r="FK1615" s="158"/>
      <c r="FL1615" s="158"/>
      <c r="FM1615" s="158"/>
      <c r="FN1615" s="158"/>
      <c r="FO1615" s="158"/>
    </row>
    <row r="1616" spans="166:171" x14ac:dyDescent="0.25">
      <c r="FJ1616" s="158"/>
      <c r="FK1616" s="158"/>
      <c r="FL1616" s="158"/>
      <c r="FM1616" s="158"/>
      <c r="FN1616" s="158"/>
      <c r="FO1616" s="158"/>
    </row>
    <row r="1617" spans="166:171" x14ac:dyDescent="0.25">
      <c r="FJ1617" s="158"/>
      <c r="FK1617" s="158"/>
      <c r="FL1617" s="158"/>
      <c r="FM1617" s="158"/>
      <c r="FN1617" s="158"/>
      <c r="FO1617" s="158"/>
    </row>
    <row r="1618" spans="166:171" x14ac:dyDescent="0.25">
      <c r="FJ1618" s="158"/>
      <c r="FK1618" s="158"/>
      <c r="FL1618" s="158"/>
      <c r="FM1618" s="158"/>
      <c r="FN1618" s="158"/>
      <c r="FO1618" s="158"/>
    </row>
    <row r="1619" spans="166:171" x14ac:dyDescent="0.25">
      <c r="FJ1619" s="158"/>
      <c r="FK1619" s="158"/>
      <c r="FL1619" s="158"/>
      <c r="FM1619" s="158"/>
      <c r="FN1619" s="158"/>
      <c r="FO1619" s="158"/>
    </row>
    <row r="1620" spans="166:171" x14ac:dyDescent="0.25">
      <c r="FJ1620" s="158"/>
      <c r="FK1620" s="158"/>
      <c r="FL1620" s="158"/>
      <c r="FM1620" s="158"/>
      <c r="FN1620" s="158"/>
      <c r="FO1620" s="158"/>
    </row>
    <row r="1621" spans="166:171" x14ac:dyDescent="0.25">
      <c r="FJ1621" s="158"/>
      <c r="FK1621" s="158"/>
      <c r="FL1621" s="158"/>
      <c r="FM1621" s="158"/>
      <c r="FN1621" s="158"/>
      <c r="FO1621" s="158"/>
    </row>
    <row r="1622" spans="166:171" x14ac:dyDescent="0.25">
      <c r="FJ1622" s="158"/>
      <c r="FK1622" s="158"/>
      <c r="FL1622" s="158"/>
      <c r="FM1622" s="158"/>
      <c r="FN1622" s="158"/>
      <c r="FO1622" s="158"/>
    </row>
    <row r="1623" spans="166:171" x14ac:dyDescent="0.25">
      <c r="FJ1623" s="158"/>
      <c r="FK1623" s="158"/>
      <c r="FL1623" s="158"/>
      <c r="FM1623" s="158"/>
      <c r="FN1623" s="158"/>
      <c r="FO1623" s="158"/>
    </row>
    <row r="1624" spans="166:171" x14ac:dyDescent="0.25">
      <c r="FJ1624" s="158"/>
      <c r="FK1624" s="158"/>
      <c r="FL1624" s="158"/>
      <c r="FM1624" s="158"/>
      <c r="FN1624" s="158"/>
      <c r="FO1624" s="158"/>
    </row>
    <row r="1625" spans="166:171" x14ac:dyDescent="0.25">
      <c r="FJ1625" s="158"/>
      <c r="FK1625" s="158"/>
      <c r="FL1625" s="158"/>
      <c r="FM1625" s="158"/>
      <c r="FN1625" s="158"/>
      <c r="FO1625" s="158"/>
    </row>
    <row r="1626" spans="166:171" x14ac:dyDescent="0.25">
      <c r="FJ1626" s="158"/>
      <c r="FK1626" s="158"/>
      <c r="FL1626" s="158"/>
      <c r="FM1626" s="158"/>
      <c r="FN1626" s="158"/>
      <c r="FO1626" s="158"/>
    </row>
    <row r="1627" spans="166:171" x14ac:dyDescent="0.25">
      <c r="FJ1627" s="158"/>
      <c r="FK1627" s="158"/>
      <c r="FL1627" s="158"/>
      <c r="FM1627" s="158"/>
      <c r="FN1627" s="158"/>
      <c r="FO1627" s="158"/>
    </row>
    <row r="1628" spans="166:171" x14ac:dyDescent="0.25">
      <c r="FJ1628" s="158"/>
      <c r="FK1628" s="158"/>
      <c r="FL1628" s="158"/>
      <c r="FM1628" s="158"/>
      <c r="FN1628" s="158"/>
      <c r="FO1628" s="158"/>
    </row>
    <row r="1629" spans="166:171" x14ac:dyDescent="0.25">
      <c r="FJ1629" s="158"/>
      <c r="FK1629" s="158"/>
      <c r="FL1629" s="158"/>
      <c r="FM1629" s="158"/>
      <c r="FN1629" s="158"/>
      <c r="FO1629" s="158"/>
    </row>
    <row r="1630" spans="166:171" x14ac:dyDescent="0.25">
      <c r="FJ1630" s="158"/>
      <c r="FK1630" s="158"/>
      <c r="FL1630" s="158"/>
      <c r="FM1630" s="158"/>
      <c r="FN1630" s="158"/>
      <c r="FO1630" s="158"/>
    </row>
    <row r="1631" spans="166:171" x14ac:dyDescent="0.25">
      <c r="FJ1631" s="158"/>
      <c r="FK1631" s="158"/>
      <c r="FL1631" s="158"/>
      <c r="FM1631" s="158"/>
      <c r="FN1631" s="158"/>
      <c r="FO1631" s="158"/>
    </row>
    <row r="1632" spans="166:171" x14ac:dyDescent="0.25">
      <c r="FJ1632" s="158"/>
      <c r="FK1632" s="158"/>
      <c r="FL1632" s="158"/>
      <c r="FM1632" s="158"/>
      <c r="FN1632" s="158"/>
      <c r="FO1632" s="158"/>
    </row>
    <row r="1633" spans="166:171" x14ac:dyDescent="0.25">
      <c r="FJ1633" s="158"/>
      <c r="FK1633" s="158"/>
      <c r="FL1633" s="158"/>
      <c r="FM1633" s="158"/>
      <c r="FN1633" s="158"/>
      <c r="FO1633" s="158"/>
    </row>
    <row r="1634" spans="166:171" x14ac:dyDescent="0.25">
      <c r="FJ1634" s="158"/>
      <c r="FK1634" s="158"/>
      <c r="FL1634" s="158"/>
      <c r="FM1634" s="158"/>
      <c r="FN1634" s="158"/>
      <c r="FO1634" s="158"/>
    </row>
    <row r="1635" spans="166:171" x14ac:dyDescent="0.25">
      <c r="FJ1635" s="158"/>
      <c r="FK1635" s="158"/>
      <c r="FL1635" s="158"/>
      <c r="FM1635" s="158"/>
      <c r="FN1635" s="158"/>
      <c r="FO1635" s="158"/>
    </row>
    <row r="1636" spans="166:171" x14ac:dyDescent="0.25">
      <c r="FJ1636" s="158"/>
      <c r="FK1636" s="158"/>
      <c r="FL1636" s="158"/>
      <c r="FM1636" s="158"/>
      <c r="FN1636" s="158"/>
      <c r="FO1636" s="158"/>
    </row>
    <row r="1637" spans="166:171" x14ac:dyDescent="0.25">
      <c r="FJ1637" s="158"/>
      <c r="FK1637" s="158"/>
      <c r="FL1637" s="158"/>
      <c r="FM1637" s="158"/>
      <c r="FN1637" s="158"/>
      <c r="FO1637" s="158"/>
    </row>
    <row r="1638" spans="166:171" x14ac:dyDescent="0.25">
      <c r="FJ1638" s="158"/>
      <c r="FK1638" s="158"/>
      <c r="FL1638" s="158"/>
      <c r="FM1638" s="158"/>
      <c r="FN1638" s="158"/>
      <c r="FO1638" s="158"/>
    </row>
    <row r="1639" spans="166:171" x14ac:dyDescent="0.25">
      <c r="FJ1639" s="158"/>
      <c r="FK1639" s="158"/>
      <c r="FL1639" s="158"/>
      <c r="FM1639" s="158"/>
      <c r="FN1639" s="158"/>
      <c r="FO1639" s="158"/>
    </row>
    <row r="1640" spans="166:171" x14ac:dyDescent="0.25">
      <c r="FJ1640" s="158"/>
      <c r="FK1640" s="158"/>
      <c r="FL1640" s="158"/>
      <c r="FM1640" s="158"/>
      <c r="FN1640" s="158"/>
      <c r="FO1640" s="158"/>
    </row>
    <row r="1641" spans="166:171" x14ac:dyDescent="0.25">
      <c r="FJ1641" s="158"/>
      <c r="FK1641" s="158"/>
      <c r="FL1641" s="158"/>
      <c r="FM1641" s="158"/>
      <c r="FN1641" s="158"/>
      <c r="FO1641" s="158"/>
    </row>
    <row r="1642" spans="166:171" x14ac:dyDescent="0.25">
      <c r="FJ1642" s="158"/>
      <c r="FK1642" s="158"/>
      <c r="FL1642" s="158"/>
      <c r="FM1642" s="158"/>
      <c r="FN1642" s="158"/>
      <c r="FO1642" s="158"/>
    </row>
    <row r="1643" spans="166:171" x14ac:dyDescent="0.25">
      <c r="FJ1643" s="158"/>
      <c r="FK1643" s="158"/>
      <c r="FL1643" s="158"/>
      <c r="FM1643" s="158"/>
      <c r="FN1643" s="158"/>
      <c r="FO1643" s="158"/>
    </row>
    <row r="1644" spans="166:171" x14ac:dyDescent="0.25">
      <c r="FJ1644" s="158"/>
      <c r="FK1644" s="158"/>
      <c r="FL1644" s="158"/>
      <c r="FM1644" s="158"/>
      <c r="FN1644" s="158"/>
      <c r="FO1644" s="158"/>
    </row>
    <row r="1645" spans="166:171" x14ac:dyDescent="0.25">
      <c r="FJ1645" s="158"/>
      <c r="FK1645" s="158"/>
      <c r="FL1645" s="158"/>
      <c r="FM1645" s="158"/>
      <c r="FN1645" s="158"/>
      <c r="FO1645" s="158"/>
    </row>
    <row r="1646" spans="166:171" x14ac:dyDescent="0.25">
      <c r="FJ1646" s="158"/>
      <c r="FK1646" s="158"/>
      <c r="FL1646" s="158"/>
      <c r="FM1646" s="158"/>
      <c r="FN1646" s="158"/>
      <c r="FO1646" s="158"/>
    </row>
    <row r="1647" spans="166:171" x14ac:dyDescent="0.25">
      <c r="FJ1647" s="158"/>
      <c r="FK1647" s="158"/>
      <c r="FL1647" s="158"/>
      <c r="FM1647" s="158"/>
      <c r="FN1647" s="158"/>
      <c r="FO1647" s="158"/>
    </row>
    <row r="1648" spans="166:171" x14ac:dyDescent="0.25">
      <c r="FJ1648" s="158"/>
      <c r="FK1648" s="158"/>
      <c r="FL1648" s="158"/>
      <c r="FM1648" s="158"/>
      <c r="FN1648" s="158"/>
      <c r="FO1648" s="158"/>
    </row>
    <row r="1649" spans="166:171" x14ac:dyDescent="0.25">
      <c r="FJ1649" s="158"/>
      <c r="FK1649" s="158"/>
      <c r="FL1649" s="158"/>
      <c r="FM1649" s="158"/>
      <c r="FN1649" s="158"/>
      <c r="FO1649" s="158"/>
    </row>
    <row r="1650" spans="166:171" x14ac:dyDescent="0.25">
      <c r="FJ1650" s="158"/>
      <c r="FK1650" s="158"/>
      <c r="FL1650" s="158"/>
      <c r="FM1650" s="158"/>
      <c r="FN1650" s="158"/>
      <c r="FO1650" s="158"/>
    </row>
    <row r="1651" spans="166:171" x14ac:dyDescent="0.25">
      <c r="FJ1651" s="158"/>
      <c r="FK1651" s="158"/>
      <c r="FL1651" s="158"/>
      <c r="FM1651" s="158"/>
      <c r="FN1651" s="158"/>
      <c r="FO1651" s="158"/>
    </row>
    <row r="1652" spans="166:171" x14ac:dyDescent="0.25">
      <c r="FJ1652" s="158"/>
      <c r="FK1652" s="158"/>
      <c r="FL1652" s="158"/>
      <c r="FM1652" s="158"/>
      <c r="FN1652" s="158"/>
      <c r="FO1652" s="158"/>
    </row>
    <row r="1653" spans="166:171" x14ac:dyDescent="0.25">
      <c r="FJ1653" s="158"/>
      <c r="FK1653" s="158"/>
      <c r="FL1653" s="158"/>
      <c r="FM1653" s="158"/>
      <c r="FN1653" s="158"/>
      <c r="FO1653" s="158"/>
    </row>
    <row r="1654" spans="166:171" x14ac:dyDescent="0.25">
      <c r="FJ1654" s="158"/>
      <c r="FK1654" s="158"/>
      <c r="FL1654" s="158"/>
      <c r="FM1654" s="158"/>
      <c r="FN1654" s="158"/>
      <c r="FO1654" s="158"/>
    </row>
    <row r="1655" spans="166:171" x14ac:dyDescent="0.25">
      <c r="FJ1655" s="158"/>
      <c r="FK1655" s="158"/>
      <c r="FL1655" s="158"/>
      <c r="FM1655" s="158"/>
      <c r="FN1655" s="158"/>
      <c r="FO1655" s="158"/>
    </row>
    <row r="1656" spans="166:171" x14ac:dyDescent="0.25">
      <c r="FJ1656" s="158"/>
      <c r="FK1656" s="158"/>
      <c r="FL1656" s="158"/>
      <c r="FM1656" s="158"/>
      <c r="FN1656" s="158"/>
      <c r="FO1656" s="158"/>
    </row>
    <row r="1657" spans="166:171" x14ac:dyDescent="0.25">
      <c r="FJ1657" s="158"/>
      <c r="FK1657" s="158"/>
      <c r="FL1657" s="158"/>
      <c r="FM1657" s="158"/>
      <c r="FN1657" s="158"/>
      <c r="FO1657" s="158"/>
    </row>
    <row r="1658" spans="166:171" x14ac:dyDescent="0.25">
      <c r="FJ1658" s="158"/>
      <c r="FK1658" s="158"/>
      <c r="FL1658" s="158"/>
      <c r="FM1658" s="158"/>
      <c r="FN1658" s="158"/>
      <c r="FO1658" s="158"/>
    </row>
    <row r="1659" spans="166:171" x14ac:dyDescent="0.25">
      <c r="FJ1659" s="158"/>
      <c r="FK1659" s="158"/>
      <c r="FL1659" s="158"/>
      <c r="FM1659" s="158"/>
      <c r="FN1659" s="158"/>
      <c r="FO1659" s="158"/>
    </row>
    <row r="1660" spans="166:171" x14ac:dyDescent="0.25">
      <c r="FJ1660" s="158"/>
      <c r="FK1660" s="158"/>
      <c r="FL1660" s="158"/>
      <c r="FM1660" s="158"/>
      <c r="FN1660" s="158"/>
      <c r="FO1660" s="158"/>
    </row>
    <row r="1661" spans="166:171" x14ac:dyDescent="0.25">
      <c r="FJ1661" s="158"/>
      <c r="FK1661" s="158"/>
      <c r="FL1661" s="158"/>
      <c r="FM1661" s="158"/>
      <c r="FN1661" s="158"/>
      <c r="FO1661" s="158"/>
    </row>
    <row r="1662" spans="166:171" x14ac:dyDescent="0.25">
      <c r="FJ1662" s="158"/>
      <c r="FK1662" s="158"/>
      <c r="FL1662" s="158"/>
      <c r="FM1662" s="158"/>
      <c r="FN1662" s="158"/>
      <c r="FO1662" s="158"/>
    </row>
    <row r="1663" spans="166:171" x14ac:dyDescent="0.25">
      <c r="FJ1663" s="158"/>
      <c r="FK1663" s="158"/>
      <c r="FL1663" s="158"/>
      <c r="FM1663" s="158"/>
      <c r="FN1663" s="158"/>
      <c r="FO1663" s="158"/>
    </row>
    <row r="1664" spans="166:171" x14ac:dyDescent="0.25">
      <c r="FJ1664" s="158"/>
      <c r="FK1664" s="158"/>
      <c r="FL1664" s="158"/>
      <c r="FM1664" s="158"/>
      <c r="FN1664" s="158"/>
      <c r="FO1664" s="158"/>
    </row>
    <row r="1665" spans="166:171" x14ac:dyDescent="0.25">
      <c r="FJ1665" s="158"/>
      <c r="FK1665" s="158"/>
      <c r="FL1665" s="158"/>
      <c r="FM1665" s="158"/>
      <c r="FN1665" s="158"/>
      <c r="FO1665" s="158"/>
    </row>
    <row r="1666" spans="166:171" x14ac:dyDescent="0.25">
      <c r="FJ1666" s="158"/>
      <c r="FK1666" s="158"/>
      <c r="FL1666" s="158"/>
      <c r="FM1666" s="158"/>
      <c r="FN1666" s="158"/>
      <c r="FO1666" s="158"/>
    </row>
    <row r="1667" spans="166:171" x14ac:dyDescent="0.25">
      <c r="FJ1667" s="158"/>
      <c r="FK1667" s="158"/>
      <c r="FL1667" s="158"/>
      <c r="FM1667" s="158"/>
      <c r="FN1667" s="158"/>
      <c r="FO1667" s="158"/>
    </row>
    <row r="1668" spans="166:171" x14ac:dyDescent="0.25">
      <c r="FJ1668" s="158"/>
      <c r="FK1668" s="158"/>
      <c r="FL1668" s="158"/>
      <c r="FM1668" s="158"/>
      <c r="FN1668" s="158"/>
      <c r="FO1668" s="158"/>
    </row>
    <row r="1669" spans="166:171" x14ac:dyDescent="0.25">
      <c r="FJ1669" s="158"/>
      <c r="FK1669" s="158"/>
      <c r="FL1669" s="158"/>
      <c r="FM1669" s="158"/>
      <c r="FN1669" s="158"/>
      <c r="FO1669" s="158"/>
    </row>
    <row r="1670" spans="166:171" x14ac:dyDescent="0.25">
      <c r="FJ1670" s="158"/>
      <c r="FK1670" s="158"/>
      <c r="FL1670" s="158"/>
      <c r="FM1670" s="158"/>
      <c r="FN1670" s="158"/>
      <c r="FO1670" s="158"/>
    </row>
    <row r="1671" spans="166:171" x14ac:dyDescent="0.25">
      <c r="FJ1671" s="158"/>
      <c r="FK1671" s="158"/>
      <c r="FL1671" s="158"/>
      <c r="FM1671" s="158"/>
      <c r="FN1671" s="158"/>
      <c r="FO1671" s="158"/>
    </row>
    <row r="1672" spans="166:171" x14ac:dyDescent="0.25">
      <c r="FJ1672" s="158"/>
      <c r="FK1672" s="158"/>
      <c r="FL1672" s="158"/>
      <c r="FM1672" s="158"/>
      <c r="FN1672" s="158"/>
      <c r="FO1672" s="158"/>
    </row>
    <row r="1673" spans="166:171" x14ac:dyDescent="0.25">
      <c r="FJ1673" s="158"/>
      <c r="FK1673" s="158"/>
      <c r="FL1673" s="158"/>
      <c r="FM1673" s="158"/>
      <c r="FN1673" s="158"/>
      <c r="FO1673" s="158"/>
    </row>
    <row r="1674" spans="166:171" x14ac:dyDescent="0.25">
      <c r="FJ1674" s="158"/>
      <c r="FK1674" s="158"/>
      <c r="FL1674" s="158"/>
      <c r="FM1674" s="158"/>
      <c r="FN1674" s="158"/>
      <c r="FO1674" s="158"/>
    </row>
    <row r="1675" spans="166:171" x14ac:dyDescent="0.25">
      <c r="FJ1675" s="158"/>
      <c r="FK1675" s="158"/>
      <c r="FL1675" s="158"/>
      <c r="FM1675" s="158"/>
      <c r="FN1675" s="158"/>
      <c r="FO1675" s="158"/>
    </row>
    <row r="1676" spans="166:171" x14ac:dyDescent="0.25">
      <c r="FJ1676" s="158"/>
      <c r="FK1676" s="158"/>
      <c r="FL1676" s="158"/>
      <c r="FM1676" s="158"/>
      <c r="FN1676" s="158"/>
      <c r="FO1676" s="158"/>
    </row>
    <row r="1677" spans="166:171" x14ac:dyDescent="0.25">
      <c r="FJ1677" s="158"/>
      <c r="FK1677" s="158"/>
      <c r="FL1677" s="158"/>
      <c r="FM1677" s="158"/>
      <c r="FN1677" s="158"/>
      <c r="FO1677" s="158"/>
    </row>
    <row r="1678" spans="166:171" x14ac:dyDescent="0.25">
      <c r="FJ1678" s="158"/>
      <c r="FK1678" s="158"/>
      <c r="FL1678" s="158"/>
      <c r="FM1678" s="158"/>
      <c r="FN1678" s="158"/>
      <c r="FO1678" s="158"/>
    </row>
    <row r="1679" spans="166:171" x14ac:dyDescent="0.25">
      <c r="FJ1679" s="158"/>
      <c r="FK1679" s="158"/>
      <c r="FL1679" s="158"/>
      <c r="FM1679" s="158"/>
      <c r="FN1679" s="158"/>
      <c r="FO1679" s="158"/>
    </row>
    <row r="1680" spans="166:171" x14ac:dyDescent="0.25">
      <c r="FJ1680" s="158"/>
      <c r="FK1680" s="158"/>
      <c r="FL1680" s="158"/>
      <c r="FM1680" s="158"/>
      <c r="FN1680" s="158"/>
      <c r="FO1680" s="158"/>
    </row>
    <row r="1681" spans="166:171" x14ac:dyDescent="0.25">
      <c r="FJ1681" s="158"/>
      <c r="FK1681" s="158"/>
      <c r="FL1681" s="158"/>
      <c r="FM1681" s="158"/>
      <c r="FN1681" s="158"/>
      <c r="FO1681" s="158"/>
    </row>
    <row r="1682" spans="166:171" x14ac:dyDescent="0.25">
      <c r="FJ1682" s="158"/>
      <c r="FK1682" s="158"/>
      <c r="FL1682" s="158"/>
      <c r="FM1682" s="158"/>
      <c r="FN1682" s="158"/>
      <c r="FO1682" s="158"/>
    </row>
    <row r="1683" spans="166:171" x14ac:dyDescent="0.25">
      <c r="FJ1683" s="158"/>
      <c r="FK1683" s="158"/>
      <c r="FL1683" s="158"/>
      <c r="FM1683" s="158"/>
      <c r="FN1683" s="158"/>
      <c r="FO1683" s="158"/>
    </row>
    <row r="1684" spans="166:171" x14ac:dyDescent="0.25">
      <c r="FJ1684" s="158"/>
      <c r="FK1684" s="158"/>
      <c r="FL1684" s="158"/>
      <c r="FM1684" s="158"/>
      <c r="FN1684" s="158"/>
      <c r="FO1684" s="158"/>
    </row>
    <row r="1685" spans="166:171" x14ac:dyDescent="0.25">
      <c r="FJ1685" s="158"/>
      <c r="FK1685" s="158"/>
      <c r="FL1685" s="158"/>
      <c r="FM1685" s="158"/>
      <c r="FN1685" s="158"/>
      <c r="FO1685" s="158"/>
    </row>
    <row r="1686" spans="166:171" x14ac:dyDescent="0.25">
      <c r="FJ1686" s="158"/>
      <c r="FK1686" s="158"/>
      <c r="FL1686" s="158"/>
      <c r="FM1686" s="158"/>
      <c r="FN1686" s="158"/>
      <c r="FO1686" s="158"/>
    </row>
    <row r="1687" spans="166:171" x14ac:dyDescent="0.25">
      <c r="FJ1687" s="158"/>
      <c r="FK1687" s="158"/>
      <c r="FL1687" s="158"/>
      <c r="FM1687" s="158"/>
      <c r="FN1687" s="158"/>
      <c r="FO1687" s="158"/>
    </row>
    <row r="1688" spans="166:171" x14ac:dyDescent="0.25">
      <c r="FJ1688" s="158"/>
      <c r="FK1688" s="158"/>
      <c r="FL1688" s="158"/>
      <c r="FM1688" s="158"/>
      <c r="FN1688" s="158"/>
      <c r="FO1688" s="158"/>
    </row>
    <row r="1689" spans="166:171" x14ac:dyDescent="0.25">
      <c r="FJ1689" s="158"/>
      <c r="FK1689" s="158"/>
      <c r="FL1689" s="158"/>
      <c r="FM1689" s="158"/>
      <c r="FN1689" s="158"/>
      <c r="FO1689" s="158"/>
    </row>
    <row r="1690" spans="166:171" x14ac:dyDescent="0.25">
      <c r="FJ1690" s="158"/>
      <c r="FK1690" s="158"/>
      <c r="FL1690" s="158"/>
      <c r="FM1690" s="158"/>
      <c r="FN1690" s="158"/>
      <c r="FO1690" s="158"/>
    </row>
    <row r="1691" spans="166:171" x14ac:dyDescent="0.25">
      <c r="FJ1691" s="158"/>
      <c r="FK1691" s="158"/>
      <c r="FL1691" s="158"/>
      <c r="FM1691" s="158"/>
      <c r="FN1691" s="158"/>
      <c r="FO1691" s="158"/>
    </row>
    <row r="1692" spans="166:171" x14ac:dyDescent="0.25">
      <c r="FJ1692" s="158"/>
      <c r="FK1692" s="158"/>
      <c r="FL1692" s="158"/>
      <c r="FM1692" s="158"/>
      <c r="FN1692" s="158"/>
      <c r="FO1692" s="158"/>
    </row>
    <row r="1693" spans="166:171" x14ac:dyDescent="0.25">
      <c r="FJ1693" s="158"/>
      <c r="FK1693" s="158"/>
      <c r="FL1693" s="158"/>
      <c r="FM1693" s="158"/>
      <c r="FN1693" s="158"/>
      <c r="FO1693" s="158"/>
    </row>
    <row r="1694" spans="166:171" x14ac:dyDescent="0.25">
      <c r="FJ1694" s="158"/>
      <c r="FK1694" s="158"/>
      <c r="FL1694" s="158"/>
      <c r="FM1694" s="158"/>
      <c r="FN1694" s="158"/>
      <c r="FO1694" s="158"/>
    </row>
    <row r="1695" spans="166:171" x14ac:dyDescent="0.25">
      <c r="FJ1695" s="158"/>
      <c r="FK1695" s="158"/>
      <c r="FL1695" s="158"/>
      <c r="FM1695" s="158"/>
      <c r="FN1695" s="158"/>
      <c r="FO1695" s="158"/>
    </row>
    <row r="1696" spans="166:171" x14ac:dyDescent="0.25">
      <c r="FJ1696" s="158"/>
      <c r="FK1696" s="158"/>
      <c r="FL1696" s="158"/>
      <c r="FM1696" s="158"/>
      <c r="FN1696" s="158"/>
      <c r="FO1696" s="158"/>
    </row>
    <row r="1697" spans="166:171" x14ac:dyDescent="0.25">
      <c r="FJ1697" s="158"/>
      <c r="FK1697" s="158"/>
      <c r="FL1697" s="158"/>
      <c r="FM1697" s="158"/>
      <c r="FN1697" s="158"/>
      <c r="FO1697" s="158"/>
    </row>
    <row r="1698" spans="166:171" x14ac:dyDescent="0.25">
      <c r="FJ1698" s="158"/>
      <c r="FK1698" s="158"/>
      <c r="FL1698" s="158"/>
      <c r="FM1698" s="158"/>
      <c r="FN1698" s="158"/>
      <c r="FO1698" s="158"/>
    </row>
    <row r="1699" spans="166:171" x14ac:dyDescent="0.25">
      <c r="FJ1699" s="158"/>
      <c r="FK1699" s="158"/>
      <c r="FL1699" s="158"/>
      <c r="FM1699" s="158"/>
      <c r="FN1699" s="158"/>
      <c r="FO1699" s="158"/>
    </row>
    <row r="1700" spans="166:171" x14ac:dyDescent="0.25">
      <c r="FJ1700" s="158"/>
      <c r="FK1700" s="158"/>
      <c r="FL1700" s="158"/>
      <c r="FM1700" s="158"/>
      <c r="FN1700" s="158"/>
      <c r="FO1700" s="158"/>
    </row>
    <row r="1701" spans="166:171" x14ac:dyDescent="0.25">
      <c r="FJ1701" s="158"/>
      <c r="FK1701" s="158"/>
      <c r="FL1701" s="158"/>
      <c r="FM1701" s="158"/>
      <c r="FN1701" s="158"/>
      <c r="FO1701" s="158"/>
    </row>
    <row r="1702" spans="166:171" x14ac:dyDescent="0.25">
      <c r="FJ1702" s="158"/>
      <c r="FK1702" s="158"/>
      <c r="FL1702" s="158"/>
      <c r="FM1702" s="158"/>
      <c r="FN1702" s="158"/>
      <c r="FO1702" s="158"/>
    </row>
    <row r="1703" spans="166:171" x14ac:dyDescent="0.25">
      <c r="FJ1703" s="158"/>
      <c r="FK1703" s="158"/>
      <c r="FL1703" s="158"/>
      <c r="FM1703" s="158"/>
      <c r="FN1703" s="158"/>
      <c r="FO1703" s="158"/>
    </row>
    <row r="1704" spans="166:171" x14ac:dyDescent="0.25">
      <c r="FJ1704" s="158"/>
      <c r="FK1704" s="158"/>
      <c r="FL1704" s="158"/>
      <c r="FM1704" s="158"/>
      <c r="FN1704" s="158"/>
      <c r="FO1704" s="158"/>
    </row>
    <row r="1705" spans="166:171" x14ac:dyDescent="0.25">
      <c r="FJ1705" s="158"/>
      <c r="FK1705" s="158"/>
      <c r="FL1705" s="158"/>
      <c r="FM1705" s="158"/>
      <c r="FN1705" s="158"/>
      <c r="FO1705" s="158"/>
    </row>
    <row r="1706" spans="166:171" x14ac:dyDescent="0.25">
      <c r="FJ1706" s="158"/>
      <c r="FK1706" s="158"/>
      <c r="FL1706" s="158"/>
      <c r="FM1706" s="158"/>
      <c r="FN1706" s="158"/>
      <c r="FO1706" s="158"/>
    </row>
    <row r="1707" spans="166:171" x14ac:dyDescent="0.25">
      <c r="FJ1707" s="158"/>
      <c r="FK1707" s="158"/>
      <c r="FL1707" s="158"/>
      <c r="FM1707" s="158"/>
      <c r="FN1707" s="158"/>
      <c r="FO1707" s="158"/>
    </row>
    <row r="1708" spans="166:171" x14ac:dyDescent="0.25">
      <c r="FJ1708" s="158"/>
      <c r="FK1708" s="158"/>
      <c r="FL1708" s="158"/>
      <c r="FM1708" s="158"/>
      <c r="FN1708" s="158"/>
      <c r="FO1708" s="158"/>
    </row>
    <row r="1709" spans="166:171" x14ac:dyDescent="0.25">
      <c r="FJ1709" s="158"/>
      <c r="FK1709" s="158"/>
      <c r="FL1709" s="158"/>
      <c r="FM1709" s="158"/>
      <c r="FN1709" s="158"/>
      <c r="FO1709" s="158"/>
    </row>
    <row r="1710" spans="166:171" x14ac:dyDescent="0.25">
      <c r="FJ1710" s="158"/>
      <c r="FK1710" s="158"/>
      <c r="FL1710" s="158"/>
      <c r="FM1710" s="158"/>
      <c r="FN1710" s="158"/>
      <c r="FO1710" s="158"/>
    </row>
    <row r="1711" spans="166:171" x14ac:dyDescent="0.25">
      <c r="FJ1711" s="158"/>
      <c r="FK1711" s="158"/>
      <c r="FL1711" s="158"/>
      <c r="FM1711" s="158"/>
      <c r="FN1711" s="158"/>
      <c r="FO1711" s="158"/>
    </row>
    <row r="1712" spans="166:171" x14ac:dyDescent="0.25">
      <c r="FJ1712" s="158"/>
      <c r="FK1712" s="158"/>
      <c r="FL1712" s="158"/>
      <c r="FM1712" s="158"/>
      <c r="FN1712" s="158"/>
      <c r="FO1712" s="158"/>
    </row>
    <row r="1713" spans="166:171" x14ac:dyDescent="0.25">
      <c r="FJ1713" s="158"/>
      <c r="FK1713" s="158"/>
      <c r="FL1713" s="158"/>
      <c r="FM1713" s="158"/>
      <c r="FN1713" s="158"/>
      <c r="FO1713" s="158"/>
    </row>
    <row r="1714" spans="166:171" x14ac:dyDescent="0.25">
      <c r="FJ1714" s="158"/>
      <c r="FK1714" s="158"/>
      <c r="FL1714" s="158"/>
      <c r="FM1714" s="158"/>
      <c r="FN1714" s="158"/>
      <c r="FO1714" s="158"/>
    </row>
    <row r="1715" spans="166:171" x14ac:dyDescent="0.25">
      <c r="FJ1715" s="158"/>
      <c r="FK1715" s="158"/>
      <c r="FL1715" s="158"/>
      <c r="FM1715" s="158"/>
      <c r="FN1715" s="158"/>
      <c r="FO1715" s="158"/>
    </row>
    <row r="1716" spans="166:171" x14ac:dyDescent="0.25">
      <c r="FJ1716" s="158"/>
      <c r="FK1716" s="158"/>
      <c r="FL1716" s="158"/>
      <c r="FM1716" s="158"/>
      <c r="FN1716" s="158"/>
      <c r="FO1716" s="158"/>
    </row>
    <row r="1717" spans="166:171" x14ac:dyDescent="0.25">
      <c r="FJ1717" s="158"/>
      <c r="FK1717" s="158"/>
      <c r="FL1717" s="158"/>
      <c r="FM1717" s="158"/>
      <c r="FN1717" s="158"/>
      <c r="FO1717" s="158"/>
    </row>
    <row r="1718" spans="166:171" x14ac:dyDescent="0.25">
      <c r="FJ1718" s="158"/>
      <c r="FK1718" s="158"/>
      <c r="FL1718" s="158"/>
      <c r="FM1718" s="158"/>
      <c r="FN1718" s="158"/>
      <c r="FO1718" s="158"/>
    </row>
    <row r="1719" spans="166:171" x14ac:dyDescent="0.25">
      <c r="FJ1719" s="158"/>
      <c r="FK1719" s="158"/>
      <c r="FL1719" s="158"/>
      <c r="FM1719" s="158"/>
      <c r="FN1719" s="158"/>
      <c r="FO1719" s="158"/>
    </row>
    <row r="1720" spans="166:171" x14ac:dyDescent="0.25">
      <c r="FJ1720" s="158"/>
      <c r="FK1720" s="158"/>
      <c r="FL1720" s="158"/>
      <c r="FM1720" s="158"/>
      <c r="FN1720" s="158"/>
      <c r="FO1720" s="158"/>
    </row>
    <row r="1721" spans="166:171" x14ac:dyDescent="0.25">
      <c r="FJ1721" s="158"/>
      <c r="FK1721" s="158"/>
      <c r="FL1721" s="158"/>
      <c r="FM1721" s="158"/>
      <c r="FN1721" s="158"/>
      <c r="FO1721" s="158"/>
    </row>
    <row r="1722" spans="166:171" x14ac:dyDescent="0.25">
      <c r="FJ1722" s="158"/>
      <c r="FK1722" s="158"/>
      <c r="FL1722" s="158"/>
      <c r="FM1722" s="158"/>
      <c r="FN1722" s="158"/>
      <c r="FO1722" s="158"/>
    </row>
    <row r="1723" spans="166:171" x14ac:dyDescent="0.25">
      <c r="FJ1723" s="158"/>
      <c r="FK1723" s="158"/>
      <c r="FL1723" s="158"/>
      <c r="FM1723" s="158"/>
      <c r="FN1723" s="158"/>
      <c r="FO1723" s="158"/>
    </row>
    <row r="1724" spans="166:171" x14ac:dyDescent="0.25">
      <c r="FJ1724" s="158"/>
      <c r="FK1724" s="158"/>
      <c r="FL1724" s="158"/>
      <c r="FM1724" s="158"/>
      <c r="FN1724" s="158"/>
      <c r="FO1724" s="158"/>
    </row>
    <row r="1725" spans="166:171" x14ac:dyDescent="0.25">
      <c r="FJ1725" s="158"/>
      <c r="FK1725" s="158"/>
      <c r="FL1725" s="158"/>
      <c r="FM1725" s="158"/>
      <c r="FN1725" s="158"/>
      <c r="FO1725" s="158"/>
    </row>
    <row r="1726" spans="166:171" x14ac:dyDescent="0.25">
      <c r="FJ1726" s="158"/>
      <c r="FK1726" s="158"/>
      <c r="FL1726" s="158"/>
      <c r="FM1726" s="158"/>
      <c r="FN1726" s="158"/>
      <c r="FO1726" s="158"/>
    </row>
    <row r="1727" spans="166:171" x14ac:dyDescent="0.25">
      <c r="FJ1727" s="158"/>
      <c r="FK1727" s="158"/>
      <c r="FL1727" s="158"/>
      <c r="FM1727" s="158"/>
      <c r="FN1727" s="158"/>
      <c r="FO1727" s="158"/>
    </row>
    <row r="1728" spans="166:171" x14ac:dyDescent="0.25">
      <c r="FJ1728" s="158"/>
      <c r="FK1728" s="158"/>
      <c r="FL1728" s="158"/>
      <c r="FM1728" s="158"/>
      <c r="FN1728" s="158"/>
      <c r="FO1728" s="158"/>
    </row>
    <row r="1729" spans="166:171" x14ac:dyDescent="0.25">
      <c r="FJ1729" s="158"/>
      <c r="FK1729" s="158"/>
      <c r="FL1729" s="158"/>
      <c r="FM1729" s="158"/>
      <c r="FN1729" s="158"/>
      <c r="FO1729" s="158"/>
    </row>
    <row r="1730" spans="166:171" x14ac:dyDescent="0.25">
      <c r="FJ1730" s="158"/>
      <c r="FK1730" s="158"/>
      <c r="FL1730" s="158"/>
      <c r="FM1730" s="158"/>
      <c r="FN1730" s="158"/>
      <c r="FO1730" s="158"/>
    </row>
    <row r="1731" spans="166:171" x14ac:dyDescent="0.25">
      <c r="FJ1731" s="158"/>
      <c r="FK1731" s="158"/>
      <c r="FL1731" s="158"/>
      <c r="FM1731" s="158"/>
      <c r="FN1731" s="158"/>
      <c r="FO1731" s="158"/>
    </row>
    <row r="1732" spans="166:171" x14ac:dyDescent="0.25">
      <c r="FJ1732" s="158"/>
      <c r="FK1732" s="158"/>
      <c r="FL1732" s="158"/>
      <c r="FM1732" s="158"/>
      <c r="FN1732" s="158"/>
      <c r="FO1732" s="158"/>
    </row>
    <row r="1733" spans="166:171" x14ac:dyDescent="0.25">
      <c r="FJ1733" s="158"/>
      <c r="FK1733" s="158"/>
      <c r="FL1733" s="158"/>
      <c r="FM1733" s="158"/>
      <c r="FN1733" s="158"/>
      <c r="FO1733" s="158"/>
    </row>
    <row r="1734" spans="166:171" x14ac:dyDescent="0.25">
      <c r="FJ1734" s="158"/>
      <c r="FK1734" s="158"/>
      <c r="FL1734" s="158"/>
      <c r="FM1734" s="158"/>
      <c r="FN1734" s="158"/>
      <c r="FO1734" s="158"/>
    </row>
    <row r="1735" spans="166:171" x14ac:dyDescent="0.25">
      <c r="FJ1735" s="158"/>
      <c r="FK1735" s="158"/>
      <c r="FL1735" s="158"/>
      <c r="FM1735" s="158"/>
      <c r="FN1735" s="158"/>
      <c r="FO1735" s="158"/>
    </row>
    <row r="1736" spans="166:171" x14ac:dyDescent="0.25">
      <c r="FJ1736" s="158"/>
      <c r="FK1736" s="158"/>
      <c r="FL1736" s="158"/>
      <c r="FM1736" s="158"/>
      <c r="FN1736" s="158"/>
      <c r="FO1736" s="158"/>
    </row>
    <row r="1737" spans="166:171" x14ac:dyDescent="0.25">
      <c r="FJ1737" s="158"/>
      <c r="FK1737" s="158"/>
      <c r="FL1737" s="158"/>
      <c r="FM1737" s="158"/>
      <c r="FN1737" s="158"/>
      <c r="FO1737" s="158"/>
    </row>
    <row r="1738" spans="166:171" x14ac:dyDescent="0.25">
      <c r="FJ1738" s="158"/>
      <c r="FK1738" s="158"/>
      <c r="FL1738" s="158"/>
      <c r="FM1738" s="158"/>
      <c r="FN1738" s="158"/>
      <c r="FO1738" s="158"/>
    </row>
    <row r="1739" spans="166:171" x14ac:dyDescent="0.25">
      <c r="FJ1739" s="158"/>
      <c r="FK1739" s="158"/>
      <c r="FL1739" s="158"/>
      <c r="FM1739" s="158"/>
      <c r="FN1739" s="158"/>
      <c r="FO1739" s="158"/>
    </row>
    <row r="1740" spans="166:171" x14ac:dyDescent="0.25">
      <c r="FJ1740" s="158"/>
      <c r="FK1740" s="158"/>
      <c r="FL1740" s="158"/>
      <c r="FM1740" s="158"/>
      <c r="FN1740" s="158"/>
      <c r="FO1740" s="158"/>
    </row>
    <row r="1741" spans="166:171" x14ac:dyDescent="0.25">
      <c r="FJ1741" s="158"/>
      <c r="FK1741" s="158"/>
      <c r="FL1741" s="158"/>
      <c r="FM1741" s="158"/>
      <c r="FN1741" s="158"/>
      <c r="FO1741" s="158"/>
    </row>
    <row r="1742" spans="166:171" x14ac:dyDescent="0.25">
      <c r="FJ1742" s="158"/>
      <c r="FK1742" s="158"/>
      <c r="FL1742" s="158"/>
      <c r="FM1742" s="158"/>
      <c r="FN1742" s="158"/>
      <c r="FO1742" s="158"/>
    </row>
    <row r="1743" spans="166:171" x14ac:dyDescent="0.25">
      <c r="FJ1743" s="158"/>
      <c r="FK1743" s="158"/>
      <c r="FL1743" s="158"/>
      <c r="FM1743" s="158"/>
      <c r="FN1743" s="158"/>
      <c r="FO1743" s="158"/>
    </row>
    <row r="1744" spans="166:171" x14ac:dyDescent="0.25">
      <c r="FJ1744" s="158"/>
      <c r="FK1744" s="158"/>
      <c r="FL1744" s="158"/>
      <c r="FM1744" s="158"/>
      <c r="FN1744" s="158"/>
      <c r="FO1744" s="158"/>
    </row>
    <row r="1745" spans="166:171" x14ac:dyDescent="0.25">
      <c r="FJ1745" s="158"/>
      <c r="FK1745" s="158"/>
      <c r="FL1745" s="158"/>
      <c r="FM1745" s="158"/>
      <c r="FN1745" s="158"/>
      <c r="FO1745" s="158"/>
    </row>
    <row r="1746" spans="166:171" x14ac:dyDescent="0.25">
      <c r="FJ1746" s="158"/>
      <c r="FK1746" s="158"/>
      <c r="FL1746" s="158"/>
      <c r="FM1746" s="158"/>
      <c r="FN1746" s="158"/>
      <c r="FO1746" s="158"/>
    </row>
    <row r="1747" spans="166:171" x14ac:dyDescent="0.25">
      <c r="FJ1747" s="158"/>
      <c r="FK1747" s="158"/>
      <c r="FL1747" s="158"/>
      <c r="FM1747" s="158"/>
      <c r="FN1747" s="158"/>
      <c r="FO1747" s="158"/>
    </row>
    <row r="1748" spans="166:171" x14ac:dyDescent="0.25">
      <c r="FJ1748" s="158"/>
      <c r="FK1748" s="158"/>
      <c r="FL1748" s="158"/>
      <c r="FM1748" s="158"/>
      <c r="FN1748" s="158"/>
      <c r="FO1748" s="158"/>
    </row>
    <row r="1749" spans="166:171" x14ac:dyDescent="0.25">
      <c r="FJ1749" s="158"/>
      <c r="FK1749" s="158"/>
      <c r="FL1749" s="158"/>
      <c r="FM1749" s="158"/>
      <c r="FN1749" s="158"/>
      <c r="FO1749" s="158"/>
    </row>
    <row r="1750" spans="166:171" x14ac:dyDescent="0.25">
      <c r="FJ1750" s="158"/>
      <c r="FK1750" s="158"/>
      <c r="FL1750" s="158"/>
      <c r="FM1750" s="158"/>
      <c r="FN1750" s="158"/>
      <c r="FO1750" s="158"/>
    </row>
    <row r="1751" spans="166:171" x14ac:dyDescent="0.25">
      <c r="FJ1751" s="158"/>
      <c r="FK1751" s="158"/>
      <c r="FL1751" s="158"/>
      <c r="FM1751" s="158"/>
      <c r="FN1751" s="158"/>
      <c r="FO1751" s="158"/>
    </row>
    <row r="1752" spans="166:171" x14ac:dyDescent="0.25">
      <c r="FJ1752" s="158"/>
      <c r="FK1752" s="158"/>
      <c r="FL1752" s="158"/>
      <c r="FM1752" s="158"/>
      <c r="FN1752" s="158"/>
      <c r="FO1752" s="158"/>
    </row>
    <row r="1753" spans="166:171" x14ac:dyDescent="0.25">
      <c r="FJ1753" s="158"/>
      <c r="FK1753" s="158"/>
      <c r="FL1753" s="158"/>
      <c r="FM1753" s="158"/>
      <c r="FN1753" s="158"/>
      <c r="FO1753" s="158"/>
    </row>
    <row r="1754" spans="166:171" x14ac:dyDescent="0.25">
      <c r="FJ1754" s="158"/>
      <c r="FK1754" s="158"/>
      <c r="FL1754" s="158"/>
      <c r="FM1754" s="158"/>
      <c r="FN1754" s="158"/>
      <c r="FO1754" s="158"/>
    </row>
    <row r="1755" spans="166:171" x14ac:dyDescent="0.25">
      <c r="FJ1755" s="158"/>
      <c r="FK1755" s="158"/>
      <c r="FL1755" s="158"/>
      <c r="FM1755" s="158"/>
      <c r="FN1755" s="158"/>
      <c r="FO1755" s="158"/>
    </row>
    <row r="1756" spans="166:171" x14ac:dyDescent="0.25">
      <c r="FJ1756" s="158"/>
      <c r="FK1756" s="158"/>
      <c r="FL1756" s="158"/>
      <c r="FM1756" s="158"/>
      <c r="FN1756" s="158"/>
      <c r="FO1756" s="158"/>
    </row>
    <row r="1757" spans="166:171" x14ac:dyDescent="0.25">
      <c r="FJ1757" s="158"/>
      <c r="FK1757" s="158"/>
      <c r="FL1757" s="158"/>
      <c r="FM1757" s="158"/>
      <c r="FN1757" s="158"/>
      <c r="FO1757" s="158"/>
    </row>
    <row r="1758" spans="166:171" x14ac:dyDescent="0.25">
      <c r="FJ1758" s="158"/>
      <c r="FK1758" s="158"/>
      <c r="FL1758" s="158"/>
      <c r="FM1758" s="158"/>
      <c r="FN1758" s="158"/>
      <c r="FO1758" s="158"/>
    </row>
    <row r="1759" spans="166:171" x14ac:dyDescent="0.25">
      <c r="FJ1759" s="158"/>
      <c r="FK1759" s="158"/>
      <c r="FL1759" s="158"/>
      <c r="FM1759" s="158"/>
      <c r="FN1759" s="158"/>
      <c r="FO1759" s="158"/>
    </row>
    <row r="1760" spans="166:171" x14ac:dyDescent="0.25">
      <c r="FJ1760" s="158"/>
      <c r="FK1760" s="158"/>
      <c r="FL1760" s="158"/>
      <c r="FM1760" s="158"/>
      <c r="FN1760" s="158"/>
      <c r="FO1760" s="158"/>
    </row>
    <row r="1761" spans="166:171" x14ac:dyDescent="0.25">
      <c r="FJ1761" s="158"/>
      <c r="FK1761" s="158"/>
      <c r="FL1761" s="158"/>
      <c r="FM1761" s="158"/>
      <c r="FN1761" s="158"/>
      <c r="FO1761" s="158"/>
    </row>
    <row r="1762" spans="166:171" x14ac:dyDescent="0.25">
      <c r="FJ1762" s="158"/>
      <c r="FK1762" s="158"/>
      <c r="FL1762" s="158"/>
      <c r="FM1762" s="158"/>
      <c r="FN1762" s="158"/>
      <c r="FO1762" s="158"/>
    </row>
    <row r="1763" spans="166:171" x14ac:dyDescent="0.25">
      <c r="FJ1763" s="158"/>
      <c r="FK1763" s="158"/>
      <c r="FL1763" s="158"/>
      <c r="FM1763" s="158"/>
      <c r="FN1763" s="158"/>
      <c r="FO1763" s="158"/>
    </row>
    <row r="1764" spans="166:171" x14ac:dyDescent="0.25">
      <c r="FJ1764" s="158"/>
      <c r="FK1764" s="158"/>
      <c r="FL1764" s="158"/>
      <c r="FM1764" s="158"/>
      <c r="FN1764" s="158"/>
      <c r="FO1764" s="158"/>
    </row>
    <row r="1765" spans="166:171" x14ac:dyDescent="0.25">
      <c r="FJ1765" s="158"/>
      <c r="FK1765" s="158"/>
      <c r="FL1765" s="158"/>
      <c r="FM1765" s="158"/>
      <c r="FN1765" s="158"/>
      <c r="FO1765" s="158"/>
    </row>
    <row r="1766" spans="166:171" x14ac:dyDescent="0.25">
      <c r="FJ1766" s="158"/>
      <c r="FK1766" s="158"/>
      <c r="FL1766" s="158"/>
      <c r="FM1766" s="158"/>
      <c r="FN1766" s="158"/>
      <c r="FO1766" s="158"/>
    </row>
    <row r="1767" spans="166:171" x14ac:dyDescent="0.25">
      <c r="FJ1767" s="158"/>
      <c r="FK1767" s="158"/>
      <c r="FL1767" s="158"/>
      <c r="FM1767" s="158"/>
      <c r="FN1767" s="158"/>
      <c r="FO1767" s="158"/>
    </row>
    <row r="1768" spans="166:171" x14ac:dyDescent="0.25">
      <c r="FJ1768" s="158"/>
      <c r="FK1768" s="158"/>
      <c r="FL1768" s="158"/>
      <c r="FM1768" s="158"/>
      <c r="FN1768" s="158"/>
      <c r="FO1768" s="158"/>
    </row>
    <row r="1769" spans="166:171" x14ac:dyDescent="0.25">
      <c r="FJ1769" s="158"/>
      <c r="FK1769" s="158"/>
      <c r="FL1769" s="158"/>
      <c r="FM1769" s="158"/>
      <c r="FN1769" s="158"/>
      <c r="FO1769" s="158"/>
    </row>
    <row r="1770" spans="166:171" x14ac:dyDescent="0.25">
      <c r="FJ1770" s="158"/>
      <c r="FK1770" s="158"/>
      <c r="FL1770" s="158"/>
      <c r="FM1770" s="158"/>
      <c r="FN1770" s="158"/>
      <c r="FO1770" s="158"/>
    </row>
    <row r="1771" spans="166:171" x14ac:dyDescent="0.25">
      <c r="FJ1771" s="158"/>
      <c r="FK1771" s="158"/>
      <c r="FL1771" s="158"/>
      <c r="FM1771" s="158"/>
      <c r="FN1771" s="158"/>
      <c r="FO1771" s="158"/>
    </row>
    <row r="1772" spans="166:171" x14ac:dyDescent="0.25">
      <c r="FJ1772" s="158"/>
      <c r="FK1772" s="158"/>
      <c r="FL1772" s="158"/>
      <c r="FM1772" s="158"/>
      <c r="FN1772" s="158"/>
      <c r="FO1772" s="158"/>
    </row>
    <row r="1773" spans="166:171" x14ac:dyDescent="0.25">
      <c r="FJ1773" s="158"/>
      <c r="FK1773" s="158"/>
      <c r="FL1773" s="158"/>
      <c r="FM1773" s="158"/>
      <c r="FN1773" s="158"/>
      <c r="FO1773" s="158"/>
    </row>
    <row r="1774" spans="166:171" x14ac:dyDescent="0.25">
      <c r="FJ1774" s="158"/>
      <c r="FK1774" s="158"/>
      <c r="FL1774" s="158"/>
      <c r="FM1774" s="158"/>
      <c r="FN1774" s="158"/>
      <c r="FO1774" s="158"/>
    </row>
    <row r="1775" spans="166:171" x14ac:dyDescent="0.25">
      <c r="FJ1775" s="158"/>
      <c r="FK1775" s="158"/>
      <c r="FL1775" s="158"/>
      <c r="FM1775" s="158"/>
      <c r="FN1775" s="158"/>
      <c r="FO1775" s="158"/>
    </row>
    <row r="1776" spans="166:171" x14ac:dyDescent="0.25">
      <c r="FJ1776" s="158"/>
      <c r="FK1776" s="158"/>
      <c r="FL1776" s="158"/>
      <c r="FM1776" s="158"/>
      <c r="FN1776" s="158"/>
      <c r="FO1776" s="158"/>
    </row>
    <row r="1777" spans="166:171" x14ac:dyDescent="0.25">
      <c r="FJ1777" s="158"/>
      <c r="FK1777" s="158"/>
      <c r="FL1777" s="158"/>
      <c r="FM1777" s="158"/>
      <c r="FN1777" s="158"/>
      <c r="FO1777" s="158"/>
    </row>
    <row r="1778" spans="166:171" x14ac:dyDescent="0.25">
      <c r="FJ1778" s="158"/>
      <c r="FK1778" s="158"/>
      <c r="FL1778" s="158"/>
      <c r="FM1778" s="158"/>
      <c r="FN1778" s="158"/>
      <c r="FO1778" s="158"/>
    </row>
    <row r="1779" spans="166:171" x14ac:dyDescent="0.25">
      <c r="FJ1779" s="158"/>
      <c r="FK1779" s="158"/>
      <c r="FL1779" s="158"/>
      <c r="FM1779" s="158"/>
      <c r="FN1779" s="158"/>
      <c r="FO1779" s="158"/>
    </row>
    <row r="1780" spans="166:171" x14ac:dyDescent="0.25">
      <c r="FJ1780" s="158"/>
      <c r="FK1780" s="158"/>
      <c r="FL1780" s="158"/>
      <c r="FM1780" s="158"/>
      <c r="FN1780" s="158"/>
      <c r="FO1780" s="158"/>
    </row>
    <row r="1781" spans="166:171" x14ac:dyDescent="0.25">
      <c r="FJ1781" s="158"/>
      <c r="FK1781" s="158"/>
      <c r="FL1781" s="158"/>
      <c r="FM1781" s="158"/>
      <c r="FN1781" s="158"/>
      <c r="FO1781" s="158"/>
    </row>
    <row r="1782" spans="166:171" x14ac:dyDescent="0.25">
      <c r="FJ1782" s="158"/>
      <c r="FK1782" s="158"/>
      <c r="FL1782" s="158"/>
      <c r="FM1782" s="158"/>
      <c r="FN1782" s="158"/>
      <c r="FO1782" s="158"/>
    </row>
    <row r="1783" spans="166:171" x14ac:dyDescent="0.25">
      <c r="FJ1783" s="158"/>
      <c r="FK1783" s="158"/>
      <c r="FL1783" s="158"/>
      <c r="FM1783" s="158"/>
      <c r="FN1783" s="158"/>
      <c r="FO1783" s="158"/>
    </row>
    <row r="1784" spans="166:171" x14ac:dyDescent="0.25">
      <c r="FJ1784" s="158"/>
      <c r="FK1784" s="158"/>
      <c r="FL1784" s="158"/>
      <c r="FM1784" s="158"/>
      <c r="FN1784" s="158"/>
      <c r="FO1784" s="158"/>
    </row>
    <row r="1785" spans="166:171" x14ac:dyDescent="0.25">
      <c r="FJ1785" s="158"/>
      <c r="FK1785" s="158"/>
      <c r="FL1785" s="158"/>
      <c r="FM1785" s="158"/>
      <c r="FN1785" s="158"/>
      <c r="FO1785" s="158"/>
    </row>
    <row r="1786" spans="166:171" x14ac:dyDescent="0.25">
      <c r="FJ1786" s="158"/>
      <c r="FK1786" s="158"/>
      <c r="FL1786" s="158"/>
      <c r="FM1786" s="158"/>
      <c r="FN1786" s="158"/>
      <c r="FO1786" s="158"/>
    </row>
    <row r="1787" spans="166:171" x14ac:dyDescent="0.25">
      <c r="FJ1787" s="158"/>
      <c r="FK1787" s="158"/>
      <c r="FL1787" s="158"/>
      <c r="FM1787" s="158"/>
      <c r="FN1787" s="158"/>
      <c r="FO1787" s="158"/>
    </row>
    <row r="1788" spans="166:171" x14ac:dyDescent="0.25">
      <c r="FJ1788" s="158"/>
      <c r="FK1788" s="158"/>
      <c r="FL1788" s="158"/>
      <c r="FM1788" s="158"/>
      <c r="FN1788" s="158"/>
      <c r="FO1788" s="158"/>
    </row>
    <row r="1789" spans="166:171" x14ac:dyDescent="0.25">
      <c r="FJ1789" s="158"/>
      <c r="FK1789" s="158"/>
      <c r="FL1789" s="158"/>
      <c r="FM1789" s="158"/>
      <c r="FN1789" s="158"/>
      <c r="FO1789" s="158"/>
    </row>
    <row r="1790" spans="166:171" x14ac:dyDescent="0.25">
      <c r="FJ1790" s="158"/>
      <c r="FK1790" s="158"/>
      <c r="FL1790" s="158"/>
      <c r="FM1790" s="158"/>
      <c r="FN1790" s="158"/>
      <c r="FO1790" s="158"/>
    </row>
    <row r="1791" spans="166:171" x14ac:dyDescent="0.25">
      <c r="FJ1791" s="158"/>
      <c r="FK1791" s="158"/>
      <c r="FL1791" s="158"/>
      <c r="FM1791" s="158"/>
      <c r="FN1791" s="158"/>
      <c r="FO1791" s="158"/>
    </row>
    <row r="1792" spans="166:171" x14ac:dyDescent="0.25">
      <c r="FJ1792" s="158"/>
      <c r="FK1792" s="158"/>
      <c r="FL1792" s="158"/>
      <c r="FM1792" s="158"/>
      <c r="FN1792" s="158"/>
      <c r="FO1792" s="158"/>
    </row>
    <row r="1793" spans="166:171" x14ac:dyDescent="0.25">
      <c r="FJ1793" s="158"/>
      <c r="FK1793" s="158"/>
      <c r="FL1793" s="158"/>
      <c r="FM1793" s="158"/>
      <c r="FN1793" s="158"/>
      <c r="FO1793" s="158"/>
    </row>
    <row r="1794" spans="166:171" x14ac:dyDescent="0.25">
      <c r="FJ1794" s="158"/>
      <c r="FK1794" s="158"/>
      <c r="FL1794" s="158"/>
      <c r="FM1794" s="158"/>
      <c r="FN1794" s="158"/>
      <c r="FO1794" s="158"/>
    </row>
    <row r="1795" spans="166:171" x14ac:dyDescent="0.25">
      <c r="FJ1795" s="158"/>
      <c r="FK1795" s="158"/>
      <c r="FL1795" s="158"/>
      <c r="FM1795" s="158"/>
      <c r="FN1795" s="158"/>
      <c r="FO1795" s="158"/>
    </row>
    <row r="1796" spans="166:171" x14ac:dyDescent="0.25">
      <c r="FJ1796" s="158"/>
      <c r="FK1796" s="158"/>
      <c r="FL1796" s="158"/>
      <c r="FM1796" s="158"/>
      <c r="FN1796" s="158"/>
      <c r="FO1796" s="158"/>
    </row>
    <row r="1797" spans="166:171" x14ac:dyDescent="0.25">
      <c r="FJ1797" s="158"/>
      <c r="FK1797" s="158"/>
      <c r="FL1797" s="158"/>
      <c r="FM1797" s="158"/>
      <c r="FN1797" s="158"/>
      <c r="FO1797" s="158"/>
    </row>
    <row r="1798" spans="166:171" x14ac:dyDescent="0.25">
      <c r="FJ1798" s="158"/>
      <c r="FK1798" s="158"/>
      <c r="FL1798" s="158"/>
      <c r="FM1798" s="158"/>
      <c r="FN1798" s="158"/>
      <c r="FO1798" s="158"/>
    </row>
    <row r="1799" spans="166:171" x14ac:dyDescent="0.25">
      <c r="FJ1799" s="158"/>
      <c r="FK1799" s="158"/>
      <c r="FL1799" s="158"/>
      <c r="FM1799" s="158"/>
      <c r="FN1799" s="158"/>
      <c r="FO1799" s="158"/>
    </row>
    <row r="1800" spans="166:171" x14ac:dyDescent="0.25">
      <c r="FJ1800" s="158"/>
      <c r="FK1800" s="158"/>
      <c r="FL1800" s="158"/>
      <c r="FM1800" s="158"/>
      <c r="FN1800" s="158"/>
      <c r="FO1800" s="158"/>
    </row>
    <row r="1801" spans="166:171" x14ac:dyDescent="0.25">
      <c r="FJ1801" s="158"/>
      <c r="FK1801" s="158"/>
      <c r="FL1801" s="158"/>
      <c r="FM1801" s="158"/>
      <c r="FN1801" s="158"/>
      <c r="FO1801" s="158"/>
    </row>
    <row r="1802" spans="166:171" x14ac:dyDescent="0.25">
      <c r="FJ1802" s="158"/>
      <c r="FK1802" s="158"/>
      <c r="FL1802" s="158"/>
      <c r="FM1802" s="158"/>
      <c r="FN1802" s="158"/>
      <c r="FO1802" s="158"/>
    </row>
    <row r="1803" spans="166:171" x14ac:dyDescent="0.25">
      <c r="FJ1803" s="158"/>
      <c r="FK1803" s="158"/>
      <c r="FL1803" s="158"/>
      <c r="FM1803" s="158"/>
      <c r="FN1803" s="158"/>
      <c r="FO1803" s="158"/>
    </row>
    <row r="1804" spans="166:171" x14ac:dyDescent="0.25">
      <c r="FJ1804" s="158"/>
      <c r="FK1804" s="158"/>
      <c r="FL1804" s="158"/>
      <c r="FM1804" s="158"/>
      <c r="FN1804" s="158"/>
      <c r="FO1804" s="158"/>
    </row>
    <row r="1805" spans="166:171" x14ac:dyDescent="0.25">
      <c r="FJ1805" s="158"/>
      <c r="FK1805" s="158"/>
      <c r="FL1805" s="158"/>
      <c r="FM1805" s="158"/>
      <c r="FN1805" s="158"/>
      <c r="FO1805" s="158"/>
    </row>
    <row r="1806" spans="166:171" x14ac:dyDescent="0.25">
      <c r="FJ1806" s="158"/>
      <c r="FK1806" s="158"/>
      <c r="FL1806" s="158"/>
      <c r="FM1806" s="158"/>
      <c r="FN1806" s="158"/>
      <c r="FO1806" s="158"/>
    </row>
    <row r="1807" spans="166:171" x14ac:dyDescent="0.25">
      <c r="FJ1807" s="158"/>
      <c r="FK1807" s="158"/>
      <c r="FL1807" s="158"/>
      <c r="FM1807" s="158"/>
      <c r="FN1807" s="158"/>
      <c r="FO1807" s="158"/>
    </row>
    <row r="1808" spans="166:171" x14ac:dyDescent="0.25">
      <c r="FJ1808" s="158"/>
      <c r="FK1808" s="158"/>
      <c r="FL1808" s="158"/>
      <c r="FM1808" s="158"/>
      <c r="FN1808" s="158"/>
      <c r="FO1808" s="158"/>
    </row>
    <row r="1809" spans="166:171" x14ac:dyDescent="0.25">
      <c r="FJ1809" s="158"/>
      <c r="FK1809" s="158"/>
      <c r="FL1809" s="158"/>
      <c r="FM1809" s="158"/>
      <c r="FN1809" s="158"/>
      <c r="FO1809" s="158"/>
    </row>
    <row r="1810" spans="166:171" x14ac:dyDescent="0.25">
      <c r="FJ1810" s="158"/>
      <c r="FK1810" s="158"/>
      <c r="FL1810" s="158"/>
      <c r="FM1810" s="158"/>
      <c r="FN1810" s="158"/>
      <c r="FO1810" s="158"/>
    </row>
    <row r="1811" spans="166:171" x14ac:dyDescent="0.25">
      <c r="FJ1811" s="158"/>
      <c r="FK1811" s="158"/>
      <c r="FL1811" s="158"/>
      <c r="FM1811" s="158"/>
      <c r="FN1811" s="158"/>
      <c r="FO1811" s="158"/>
    </row>
    <row r="1812" spans="166:171" x14ac:dyDescent="0.25">
      <c r="FJ1812" s="158"/>
      <c r="FK1812" s="158"/>
      <c r="FL1812" s="158"/>
      <c r="FM1812" s="158"/>
      <c r="FN1812" s="158"/>
      <c r="FO1812" s="158"/>
    </row>
    <row r="1813" spans="166:171" x14ac:dyDescent="0.25">
      <c r="FJ1813" s="158"/>
      <c r="FK1813" s="158"/>
      <c r="FL1813" s="158"/>
      <c r="FM1813" s="158"/>
      <c r="FN1813" s="158"/>
      <c r="FO1813" s="158"/>
    </row>
    <row r="1814" spans="166:171" x14ac:dyDescent="0.25">
      <c r="FJ1814" s="158"/>
      <c r="FK1814" s="158"/>
      <c r="FL1814" s="158"/>
      <c r="FM1814" s="158"/>
      <c r="FN1814" s="158"/>
      <c r="FO1814" s="158"/>
    </row>
    <row r="1815" spans="166:171" x14ac:dyDescent="0.25">
      <c r="FJ1815" s="158"/>
      <c r="FK1815" s="158"/>
      <c r="FL1815" s="158"/>
      <c r="FM1815" s="158"/>
      <c r="FN1815" s="158"/>
      <c r="FO1815" s="158"/>
    </row>
    <row r="1816" spans="166:171" x14ac:dyDescent="0.25">
      <c r="FJ1816" s="158"/>
      <c r="FK1816" s="158"/>
      <c r="FL1816" s="158"/>
      <c r="FM1816" s="158"/>
      <c r="FN1816" s="158"/>
      <c r="FO1816" s="158"/>
    </row>
    <row r="1817" spans="166:171" x14ac:dyDescent="0.25">
      <c r="FJ1817" s="158"/>
      <c r="FK1817" s="158"/>
      <c r="FL1817" s="158"/>
      <c r="FM1817" s="158"/>
      <c r="FN1817" s="158"/>
      <c r="FO1817" s="158"/>
    </row>
    <row r="1818" spans="166:171" x14ac:dyDescent="0.25">
      <c r="FJ1818" s="158"/>
      <c r="FK1818" s="158"/>
      <c r="FL1818" s="158"/>
      <c r="FM1818" s="158"/>
      <c r="FN1818" s="158"/>
      <c r="FO1818" s="158"/>
    </row>
    <row r="1819" spans="166:171" x14ac:dyDescent="0.25">
      <c r="FJ1819" s="158"/>
      <c r="FK1819" s="158"/>
      <c r="FL1819" s="158"/>
      <c r="FM1819" s="158"/>
      <c r="FN1819" s="158"/>
      <c r="FO1819" s="158"/>
    </row>
    <row r="1820" spans="166:171" x14ac:dyDescent="0.25">
      <c r="FJ1820" s="158"/>
      <c r="FK1820" s="158"/>
      <c r="FL1820" s="158"/>
      <c r="FM1820" s="158"/>
      <c r="FN1820" s="158"/>
      <c r="FO1820" s="158"/>
    </row>
    <row r="1821" spans="166:171" x14ac:dyDescent="0.25">
      <c r="FJ1821" s="158"/>
      <c r="FK1821" s="158"/>
      <c r="FL1821" s="158"/>
      <c r="FM1821" s="158"/>
      <c r="FN1821" s="158"/>
      <c r="FO1821" s="158"/>
    </row>
    <row r="1822" spans="166:171" x14ac:dyDescent="0.25">
      <c r="FJ1822" s="158"/>
      <c r="FK1822" s="158"/>
      <c r="FL1822" s="158"/>
      <c r="FM1822" s="158"/>
      <c r="FN1822" s="158"/>
      <c r="FO1822" s="158"/>
    </row>
    <row r="1823" spans="166:171" x14ac:dyDescent="0.25">
      <c r="FJ1823" s="158"/>
      <c r="FK1823" s="158"/>
      <c r="FL1823" s="158"/>
      <c r="FM1823" s="158"/>
      <c r="FN1823" s="158"/>
      <c r="FO1823" s="158"/>
    </row>
    <row r="1824" spans="166:171" x14ac:dyDescent="0.25">
      <c r="FJ1824" s="158"/>
      <c r="FK1824" s="158"/>
      <c r="FL1824" s="158"/>
      <c r="FM1824" s="158"/>
      <c r="FN1824" s="158"/>
      <c r="FO1824" s="158"/>
    </row>
    <row r="1825" spans="166:171" x14ac:dyDescent="0.25">
      <c r="FJ1825" s="158"/>
      <c r="FK1825" s="158"/>
      <c r="FL1825" s="158"/>
      <c r="FM1825" s="158"/>
      <c r="FN1825" s="158"/>
      <c r="FO1825" s="158"/>
    </row>
    <row r="1826" spans="166:171" x14ac:dyDescent="0.25">
      <c r="FJ1826" s="158"/>
      <c r="FK1826" s="158"/>
      <c r="FL1826" s="158"/>
      <c r="FM1826" s="158"/>
      <c r="FN1826" s="158"/>
      <c r="FO1826" s="158"/>
    </row>
    <row r="1827" spans="166:171" x14ac:dyDescent="0.25">
      <c r="FJ1827" s="158"/>
      <c r="FK1827" s="158"/>
      <c r="FL1827" s="158"/>
      <c r="FM1827" s="158"/>
      <c r="FN1827" s="158"/>
      <c r="FO1827" s="158"/>
    </row>
    <row r="1828" spans="166:171" x14ac:dyDescent="0.25">
      <c r="FJ1828" s="158"/>
      <c r="FK1828" s="158"/>
      <c r="FL1828" s="158"/>
      <c r="FM1828" s="158"/>
      <c r="FN1828" s="158"/>
      <c r="FO1828" s="158"/>
    </row>
    <row r="1829" spans="166:171" x14ac:dyDescent="0.25">
      <c r="FJ1829" s="158"/>
      <c r="FK1829" s="158"/>
      <c r="FL1829" s="158"/>
      <c r="FM1829" s="158"/>
      <c r="FN1829" s="158"/>
      <c r="FO1829" s="158"/>
    </row>
    <row r="1830" spans="166:171" x14ac:dyDescent="0.25">
      <c r="FJ1830" s="158"/>
      <c r="FK1830" s="158"/>
      <c r="FL1830" s="158"/>
      <c r="FM1830" s="158"/>
      <c r="FN1830" s="158"/>
      <c r="FO1830" s="158"/>
    </row>
    <row r="1831" spans="166:171" x14ac:dyDescent="0.25">
      <c r="FJ1831" s="158"/>
      <c r="FK1831" s="158"/>
      <c r="FL1831" s="158"/>
      <c r="FM1831" s="158"/>
      <c r="FN1831" s="158"/>
      <c r="FO1831" s="158"/>
    </row>
    <row r="1832" spans="166:171" x14ac:dyDescent="0.25">
      <c r="FJ1832" s="158"/>
      <c r="FK1832" s="158"/>
      <c r="FL1832" s="158"/>
      <c r="FM1832" s="158"/>
      <c r="FN1832" s="158"/>
      <c r="FO1832" s="158"/>
    </row>
    <row r="1833" spans="166:171" x14ac:dyDescent="0.25">
      <c r="FJ1833" s="158"/>
      <c r="FK1833" s="158"/>
      <c r="FL1833" s="158"/>
      <c r="FM1833" s="158"/>
      <c r="FN1833" s="158"/>
      <c r="FO1833" s="158"/>
    </row>
    <row r="1834" spans="166:171" x14ac:dyDescent="0.25">
      <c r="FJ1834" s="158"/>
      <c r="FK1834" s="158"/>
      <c r="FL1834" s="158"/>
      <c r="FM1834" s="158"/>
      <c r="FN1834" s="158"/>
      <c r="FO1834" s="158"/>
    </row>
    <row r="1835" spans="166:171" x14ac:dyDescent="0.25">
      <c r="FJ1835" s="158"/>
      <c r="FK1835" s="158"/>
      <c r="FL1835" s="158"/>
      <c r="FM1835" s="158"/>
      <c r="FN1835" s="158"/>
      <c r="FO1835" s="158"/>
    </row>
    <row r="1836" spans="166:171" x14ac:dyDescent="0.25">
      <c r="FJ1836" s="158"/>
      <c r="FK1836" s="158"/>
      <c r="FL1836" s="158"/>
      <c r="FM1836" s="158"/>
      <c r="FN1836" s="158"/>
      <c r="FO1836" s="158"/>
    </row>
    <row r="1837" spans="166:171" x14ac:dyDescent="0.25">
      <c r="FJ1837" s="158"/>
      <c r="FK1837" s="158"/>
      <c r="FL1837" s="158"/>
      <c r="FM1837" s="158"/>
      <c r="FN1837" s="158"/>
      <c r="FO1837" s="158"/>
    </row>
    <row r="1838" spans="166:171" x14ac:dyDescent="0.25">
      <c r="FJ1838" s="158"/>
      <c r="FK1838" s="158"/>
      <c r="FL1838" s="158"/>
      <c r="FM1838" s="158"/>
      <c r="FN1838" s="158"/>
      <c r="FO1838" s="158"/>
    </row>
    <row r="1839" spans="166:171" x14ac:dyDescent="0.25">
      <c r="FJ1839" s="158"/>
      <c r="FK1839" s="158"/>
      <c r="FL1839" s="158"/>
      <c r="FM1839" s="158"/>
      <c r="FN1839" s="158"/>
      <c r="FO1839" s="158"/>
    </row>
    <row r="1840" spans="166:171" x14ac:dyDescent="0.25">
      <c r="FJ1840" s="158"/>
      <c r="FK1840" s="158"/>
      <c r="FL1840" s="158"/>
      <c r="FM1840" s="158"/>
      <c r="FN1840" s="158"/>
      <c r="FO1840" s="158"/>
    </row>
    <row r="1841" spans="166:171" x14ac:dyDescent="0.25">
      <c r="FJ1841" s="158"/>
      <c r="FK1841" s="158"/>
      <c r="FL1841" s="158"/>
      <c r="FM1841" s="158"/>
      <c r="FN1841" s="158"/>
      <c r="FO1841" s="158"/>
    </row>
    <row r="1842" spans="166:171" x14ac:dyDescent="0.25">
      <c r="FJ1842" s="158"/>
      <c r="FK1842" s="158"/>
      <c r="FL1842" s="158"/>
      <c r="FM1842" s="158"/>
      <c r="FN1842" s="158"/>
      <c r="FO1842" s="158"/>
    </row>
    <row r="1843" spans="166:171" x14ac:dyDescent="0.25">
      <c r="FJ1843" s="158"/>
      <c r="FK1843" s="158"/>
      <c r="FL1843" s="158"/>
      <c r="FM1843" s="158"/>
      <c r="FN1843" s="158"/>
      <c r="FO1843" s="158"/>
    </row>
    <row r="1844" spans="166:171" x14ac:dyDescent="0.25">
      <c r="FJ1844" s="158"/>
      <c r="FK1844" s="158"/>
      <c r="FL1844" s="158"/>
      <c r="FM1844" s="158"/>
      <c r="FN1844" s="158"/>
      <c r="FO1844" s="158"/>
    </row>
    <row r="1845" spans="166:171" x14ac:dyDescent="0.25">
      <c r="FJ1845" s="158"/>
      <c r="FK1845" s="158"/>
      <c r="FL1845" s="158"/>
      <c r="FM1845" s="158"/>
      <c r="FN1845" s="158"/>
      <c r="FO1845" s="158"/>
    </row>
    <row r="1846" spans="166:171" x14ac:dyDescent="0.25">
      <c r="FJ1846" s="158"/>
      <c r="FK1846" s="158"/>
      <c r="FL1846" s="158"/>
      <c r="FM1846" s="158"/>
      <c r="FN1846" s="158"/>
      <c r="FO1846" s="158"/>
    </row>
    <row r="1847" spans="166:171" x14ac:dyDescent="0.25">
      <c r="FJ1847" s="158"/>
      <c r="FK1847" s="158"/>
      <c r="FL1847" s="158"/>
      <c r="FM1847" s="158"/>
      <c r="FN1847" s="158"/>
      <c r="FO1847" s="158"/>
    </row>
    <row r="1848" spans="166:171" x14ac:dyDescent="0.25">
      <c r="FJ1848" s="158"/>
      <c r="FK1848" s="158"/>
      <c r="FL1848" s="158"/>
      <c r="FM1848" s="158"/>
      <c r="FN1848" s="158"/>
      <c r="FO1848" s="158"/>
    </row>
    <row r="1849" spans="166:171" x14ac:dyDescent="0.25">
      <c r="FJ1849" s="158"/>
      <c r="FK1849" s="158"/>
      <c r="FL1849" s="158"/>
      <c r="FM1849" s="158"/>
      <c r="FN1849" s="158"/>
      <c r="FO1849" s="158"/>
    </row>
    <row r="1850" spans="166:171" x14ac:dyDescent="0.25">
      <c r="FJ1850" s="158"/>
      <c r="FK1850" s="158"/>
      <c r="FL1850" s="158"/>
      <c r="FM1850" s="158"/>
      <c r="FN1850" s="158"/>
      <c r="FO1850" s="158"/>
    </row>
    <row r="1851" spans="166:171" x14ac:dyDescent="0.25">
      <c r="FJ1851" s="158"/>
      <c r="FK1851" s="158"/>
      <c r="FL1851" s="158"/>
      <c r="FM1851" s="158"/>
      <c r="FN1851" s="158"/>
      <c r="FO1851" s="158"/>
    </row>
    <row r="1852" spans="166:171" x14ac:dyDescent="0.25">
      <c r="FJ1852" s="158"/>
      <c r="FK1852" s="158"/>
      <c r="FL1852" s="158"/>
      <c r="FM1852" s="158"/>
      <c r="FN1852" s="158"/>
      <c r="FO1852" s="158"/>
    </row>
    <row r="1853" spans="166:171" x14ac:dyDescent="0.25">
      <c r="FJ1853" s="158"/>
      <c r="FK1853" s="158"/>
      <c r="FL1853" s="158"/>
      <c r="FM1853" s="158"/>
      <c r="FN1853" s="158"/>
      <c r="FO1853" s="158"/>
    </row>
    <row r="1854" spans="166:171" x14ac:dyDescent="0.25">
      <c r="FJ1854" s="158"/>
      <c r="FK1854" s="158"/>
      <c r="FL1854" s="158"/>
      <c r="FM1854" s="158"/>
      <c r="FN1854" s="158"/>
      <c r="FO1854" s="158"/>
    </row>
    <row r="1855" spans="166:171" x14ac:dyDescent="0.25">
      <c r="FJ1855" s="158"/>
      <c r="FK1855" s="158"/>
      <c r="FL1855" s="158"/>
      <c r="FM1855" s="158"/>
      <c r="FN1855" s="158"/>
      <c r="FO1855" s="158"/>
    </row>
    <row r="1856" spans="166:171" x14ac:dyDescent="0.25">
      <c r="FJ1856" s="158"/>
      <c r="FK1856" s="158"/>
      <c r="FL1856" s="158"/>
      <c r="FM1856" s="158"/>
      <c r="FN1856" s="158"/>
      <c r="FO1856" s="158"/>
    </row>
    <row r="1857" spans="166:171" x14ac:dyDescent="0.25">
      <c r="FJ1857" s="158"/>
      <c r="FK1857" s="158"/>
      <c r="FL1857" s="158"/>
      <c r="FM1857" s="158"/>
      <c r="FN1857" s="158"/>
      <c r="FO1857" s="158"/>
    </row>
    <row r="1858" spans="166:171" x14ac:dyDescent="0.25">
      <c r="FJ1858" s="158"/>
      <c r="FK1858" s="158"/>
      <c r="FL1858" s="158"/>
      <c r="FM1858" s="158"/>
      <c r="FN1858" s="158"/>
      <c r="FO1858" s="158"/>
    </row>
    <row r="1859" spans="166:171" x14ac:dyDescent="0.25">
      <c r="FJ1859" s="158"/>
      <c r="FK1859" s="158"/>
      <c r="FL1859" s="158"/>
      <c r="FM1859" s="158"/>
      <c r="FN1859" s="158"/>
      <c r="FO1859" s="158"/>
    </row>
    <row r="1860" spans="166:171" x14ac:dyDescent="0.25">
      <c r="FJ1860" s="158"/>
      <c r="FK1860" s="158"/>
      <c r="FL1860" s="158"/>
      <c r="FM1860" s="158"/>
      <c r="FN1860" s="158"/>
      <c r="FO1860" s="158"/>
    </row>
    <row r="1861" spans="166:171" x14ac:dyDescent="0.25">
      <c r="FJ1861" s="158"/>
      <c r="FK1861" s="158"/>
      <c r="FL1861" s="158"/>
      <c r="FM1861" s="158"/>
      <c r="FN1861" s="158"/>
      <c r="FO1861" s="158"/>
    </row>
    <row r="1862" spans="166:171" x14ac:dyDescent="0.25">
      <c r="FJ1862" s="158"/>
      <c r="FK1862" s="158"/>
      <c r="FL1862" s="158"/>
      <c r="FM1862" s="158"/>
      <c r="FN1862" s="158"/>
      <c r="FO1862" s="158"/>
    </row>
    <row r="1863" spans="166:171" x14ac:dyDescent="0.25">
      <c r="FJ1863" s="158"/>
      <c r="FK1863" s="158"/>
      <c r="FL1863" s="158"/>
      <c r="FM1863" s="158"/>
      <c r="FN1863" s="158"/>
      <c r="FO1863" s="158"/>
    </row>
    <row r="1864" spans="166:171" x14ac:dyDescent="0.25">
      <c r="FJ1864" s="158"/>
      <c r="FK1864" s="158"/>
      <c r="FL1864" s="158"/>
      <c r="FM1864" s="158"/>
      <c r="FN1864" s="158"/>
      <c r="FO1864" s="158"/>
    </row>
    <row r="1865" spans="166:171" x14ac:dyDescent="0.25">
      <c r="FJ1865" s="158"/>
      <c r="FK1865" s="158"/>
      <c r="FL1865" s="158"/>
      <c r="FM1865" s="158"/>
      <c r="FN1865" s="158"/>
      <c r="FO1865" s="158"/>
    </row>
    <row r="1866" spans="166:171" x14ac:dyDescent="0.25">
      <c r="FJ1866" s="158"/>
      <c r="FK1866" s="158"/>
      <c r="FL1866" s="158"/>
      <c r="FM1866" s="158"/>
      <c r="FN1866" s="158"/>
      <c r="FO1866" s="158"/>
    </row>
    <row r="1867" spans="166:171" x14ac:dyDescent="0.25">
      <c r="FJ1867" s="158"/>
      <c r="FK1867" s="158"/>
      <c r="FL1867" s="158"/>
      <c r="FM1867" s="158"/>
      <c r="FN1867" s="158"/>
      <c r="FO1867" s="158"/>
    </row>
    <row r="1868" spans="166:171" x14ac:dyDescent="0.25">
      <c r="FJ1868" s="158"/>
      <c r="FK1868" s="158"/>
      <c r="FL1868" s="158"/>
      <c r="FM1868" s="158"/>
      <c r="FN1868" s="158"/>
      <c r="FO1868" s="158"/>
    </row>
    <row r="1869" spans="166:171" x14ac:dyDescent="0.25">
      <c r="FJ1869" s="158"/>
      <c r="FK1869" s="158"/>
      <c r="FL1869" s="158"/>
      <c r="FM1869" s="158"/>
      <c r="FN1869" s="158"/>
      <c r="FO1869" s="158"/>
    </row>
    <row r="1870" spans="166:171" x14ac:dyDescent="0.25">
      <c r="FJ1870" s="158"/>
      <c r="FK1870" s="158"/>
      <c r="FL1870" s="158"/>
      <c r="FM1870" s="158"/>
      <c r="FN1870" s="158"/>
      <c r="FO1870" s="158"/>
    </row>
    <row r="1871" spans="166:171" x14ac:dyDescent="0.25">
      <c r="FJ1871" s="158"/>
      <c r="FK1871" s="158"/>
      <c r="FL1871" s="158"/>
      <c r="FM1871" s="158"/>
      <c r="FN1871" s="158"/>
      <c r="FO1871" s="158"/>
    </row>
    <row r="1872" spans="166:171" x14ac:dyDescent="0.25">
      <c r="FJ1872" s="158"/>
      <c r="FK1872" s="158"/>
      <c r="FL1872" s="158"/>
      <c r="FM1872" s="158"/>
      <c r="FN1872" s="158"/>
      <c r="FO1872" s="158"/>
    </row>
    <row r="1873" spans="166:171" x14ac:dyDescent="0.25">
      <c r="FJ1873" s="158"/>
      <c r="FK1873" s="158"/>
      <c r="FL1873" s="158"/>
      <c r="FM1873" s="158"/>
      <c r="FN1873" s="158"/>
      <c r="FO1873" s="158"/>
    </row>
    <row r="1874" spans="166:171" x14ac:dyDescent="0.25">
      <c r="FJ1874" s="158"/>
      <c r="FK1874" s="158"/>
      <c r="FL1874" s="158"/>
      <c r="FM1874" s="158"/>
      <c r="FN1874" s="158"/>
      <c r="FO1874" s="158"/>
    </row>
    <row r="1875" spans="166:171" x14ac:dyDescent="0.25">
      <c r="FJ1875" s="158"/>
      <c r="FK1875" s="158"/>
      <c r="FL1875" s="158"/>
      <c r="FM1875" s="158"/>
      <c r="FN1875" s="158"/>
      <c r="FO1875" s="158"/>
    </row>
    <row r="1876" spans="166:171" x14ac:dyDescent="0.25">
      <c r="FJ1876" s="158"/>
      <c r="FK1876" s="158"/>
      <c r="FL1876" s="158"/>
      <c r="FM1876" s="158"/>
      <c r="FN1876" s="158"/>
      <c r="FO1876" s="158"/>
    </row>
    <row r="1877" spans="166:171" x14ac:dyDescent="0.25">
      <c r="FJ1877" s="158"/>
      <c r="FK1877" s="158"/>
      <c r="FL1877" s="158"/>
      <c r="FM1877" s="158"/>
      <c r="FN1877" s="158"/>
      <c r="FO1877" s="158"/>
    </row>
    <row r="1878" spans="166:171" x14ac:dyDescent="0.25">
      <c r="FJ1878" s="158"/>
      <c r="FK1878" s="158"/>
      <c r="FL1878" s="158"/>
      <c r="FM1878" s="158"/>
      <c r="FN1878" s="158"/>
      <c r="FO1878" s="158"/>
    </row>
    <row r="1879" spans="166:171" x14ac:dyDescent="0.25">
      <c r="FJ1879" s="158"/>
      <c r="FK1879" s="158"/>
      <c r="FL1879" s="158"/>
      <c r="FM1879" s="158"/>
      <c r="FN1879" s="158"/>
      <c r="FO1879" s="158"/>
    </row>
    <row r="1880" spans="166:171" x14ac:dyDescent="0.25">
      <c r="FJ1880" s="158"/>
      <c r="FK1880" s="158"/>
      <c r="FL1880" s="158"/>
      <c r="FM1880" s="158"/>
      <c r="FN1880" s="158"/>
      <c r="FO1880" s="158"/>
    </row>
    <row r="1881" spans="166:171" x14ac:dyDescent="0.25">
      <c r="FJ1881" s="158"/>
      <c r="FK1881" s="158"/>
      <c r="FL1881" s="158"/>
      <c r="FM1881" s="158"/>
      <c r="FN1881" s="158"/>
      <c r="FO1881" s="158"/>
    </row>
    <row r="1882" spans="166:171" x14ac:dyDescent="0.25">
      <c r="FJ1882" s="158"/>
      <c r="FK1882" s="158"/>
      <c r="FL1882" s="158"/>
      <c r="FM1882" s="158"/>
      <c r="FN1882" s="158"/>
      <c r="FO1882" s="158"/>
    </row>
    <row r="1883" spans="166:171" x14ac:dyDescent="0.25">
      <c r="FJ1883" s="158"/>
      <c r="FK1883" s="158"/>
      <c r="FL1883" s="158"/>
      <c r="FM1883" s="158"/>
      <c r="FN1883" s="158"/>
      <c r="FO1883" s="158"/>
    </row>
    <row r="1884" spans="166:171" x14ac:dyDescent="0.25">
      <c r="FJ1884" s="158"/>
      <c r="FK1884" s="158"/>
      <c r="FL1884" s="158"/>
      <c r="FM1884" s="158"/>
      <c r="FN1884" s="158"/>
      <c r="FO1884" s="158"/>
    </row>
    <row r="1885" spans="166:171" x14ac:dyDescent="0.25">
      <c r="FJ1885" s="158"/>
      <c r="FK1885" s="158"/>
      <c r="FL1885" s="158"/>
      <c r="FM1885" s="158"/>
      <c r="FN1885" s="158"/>
      <c r="FO1885" s="158"/>
    </row>
    <row r="1886" spans="166:171" x14ac:dyDescent="0.25">
      <c r="FJ1886" s="158"/>
      <c r="FK1886" s="158"/>
      <c r="FL1886" s="158"/>
      <c r="FM1886" s="158"/>
      <c r="FN1886" s="158"/>
      <c r="FO1886" s="158"/>
    </row>
    <row r="1887" spans="166:171" x14ac:dyDescent="0.25">
      <c r="FJ1887" s="158"/>
      <c r="FK1887" s="158"/>
      <c r="FL1887" s="158"/>
      <c r="FM1887" s="158"/>
      <c r="FN1887" s="158"/>
      <c r="FO1887" s="158"/>
    </row>
    <row r="1888" spans="166:171" x14ac:dyDescent="0.25">
      <c r="FJ1888" s="158"/>
      <c r="FK1888" s="158"/>
      <c r="FL1888" s="158"/>
      <c r="FM1888" s="158"/>
      <c r="FN1888" s="158"/>
      <c r="FO1888" s="158"/>
    </row>
    <row r="1889" spans="166:171" x14ac:dyDescent="0.25">
      <c r="FJ1889" s="158"/>
      <c r="FK1889" s="158"/>
      <c r="FL1889" s="158"/>
      <c r="FM1889" s="158"/>
      <c r="FN1889" s="158"/>
      <c r="FO1889" s="158"/>
    </row>
    <row r="1890" spans="166:171" x14ac:dyDescent="0.25">
      <c r="FJ1890" s="158"/>
      <c r="FK1890" s="158"/>
      <c r="FL1890" s="158"/>
      <c r="FM1890" s="158"/>
      <c r="FN1890" s="158"/>
      <c r="FO1890" s="158"/>
    </row>
    <row r="1891" spans="166:171" x14ac:dyDescent="0.25">
      <c r="FJ1891" s="158"/>
      <c r="FK1891" s="158"/>
      <c r="FL1891" s="158"/>
      <c r="FM1891" s="158"/>
      <c r="FN1891" s="158"/>
      <c r="FO1891" s="158"/>
    </row>
    <row r="1892" spans="166:171" x14ac:dyDescent="0.25">
      <c r="FJ1892" s="158"/>
      <c r="FK1892" s="158"/>
      <c r="FL1892" s="158"/>
      <c r="FM1892" s="158"/>
      <c r="FN1892" s="158"/>
      <c r="FO1892" s="158"/>
    </row>
    <row r="1893" spans="166:171" x14ac:dyDescent="0.25">
      <c r="FJ1893" s="158"/>
      <c r="FK1893" s="158"/>
      <c r="FL1893" s="158"/>
      <c r="FM1893" s="158"/>
      <c r="FN1893" s="158"/>
      <c r="FO1893" s="158"/>
    </row>
    <row r="1894" spans="166:171" x14ac:dyDescent="0.25">
      <c r="FJ1894" s="158"/>
      <c r="FK1894" s="158"/>
      <c r="FL1894" s="158"/>
      <c r="FM1894" s="158"/>
      <c r="FN1894" s="158"/>
      <c r="FO1894" s="158"/>
    </row>
    <row r="1895" spans="166:171" x14ac:dyDescent="0.25">
      <c r="FJ1895" s="158"/>
      <c r="FK1895" s="158"/>
      <c r="FL1895" s="158"/>
      <c r="FM1895" s="158"/>
      <c r="FN1895" s="158"/>
      <c r="FO1895" s="158"/>
    </row>
    <row r="1896" spans="166:171" x14ac:dyDescent="0.25">
      <c r="FJ1896" s="158"/>
      <c r="FK1896" s="158"/>
      <c r="FL1896" s="158"/>
      <c r="FM1896" s="158"/>
      <c r="FN1896" s="158"/>
      <c r="FO1896" s="158"/>
    </row>
    <row r="1897" spans="166:171" x14ac:dyDescent="0.25">
      <c r="FJ1897" s="158"/>
      <c r="FK1897" s="158"/>
      <c r="FL1897" s="158"/>
      <c r="FM1897" s="158"/>
      <c r="FN1897" s="158"/>
      <c r="FO1897" s="158"/>
    </row>
    <row r="1898" spans="166:171" x14ac:dyDescent="0.25">
      <c r="FJ1898" s="158"/>
      <c r="FK1898" s="158"/>
      <c r="FL1898" s="158"/>
      <c r="FM1898" s="158"/>
      <c r="FN1898" s="158"/>
      <c r="FO1898" s="158"/>
    </row>
    <row r="1899" spans="166:171" x14ac:dyDescent="0.25">
      <c r="FJ1899" s="158"/>
      <c r="FK1899" s="158"/>
      <c r="FL1899" s="158"/>
      <c r="FM1899" s="158"/>
      <c r="FN1899" s="158"/>
      <c r="FO1899" s="158"/>
    </row>
    <row r="1900" spans="166:171" x14ac:dyDescent="0.25">
      <c r="FJ1900" s="158"/>
      <c r="FK1900" s="158"/>
      <c r="FL1900" s="158"/>
      <c r="FM1900" s="158"/>
      <c r="FN1900" s="158"/>
      <c r="FO1900" s="158"/>
    </row>
    <row r="1901" spans="166:171" x14ac:dyDescent="0.25">
      <c r="FJ1901" s="158"/>
      <c r="FK1901" s="158"/>
      <c r="FL1901" s="158"/>
      <c r="FM1901" s="158"/>
      <c r="FN1901" s="158"/>
      <c r="FO1901" s="158"/>
    </row>
    <row r="1902" spans="166:171" x14ac:dyDescent="0.25">
      <c r="FJ1902" s="158"/>
      <c r="FK1902" s="158"/>
      <c r="FL1902" s="158"/>
      <c r="FM1902" s="158"/>
      <c r="FN1902" s="158"/>
      <c r="FO1902" s="158"/>
    </row>
    <row r="1903" spans="166:171" x14ac:dyDescent="0.25">
      <c r="FJ1903" s="158"/>
      <c r="FK1903" s="158"/>
      <c r="FL1903" s="158"/>
      <c r="FM1903" s="158"/>
      <c r="FN1903" s="158"/>
      <c r="FO1903" s="158"/>
    </row>
    <row r="1904" spans="166:171" x14ac:dyDescent="0.25">
      <c r="FJ1904" s="158"/>
      <c r="FK1904" s="158"/>
      <c r="FL1904" s="158"/>
      <c r="FM1904" s="158"/>
      <c r="FN1904" s="158"/>
      <c r="FO1904" s="158"/>
    </row>
    <row r="1905" spans="166:171" x14ac:dyDescent="0.25">
      <c r="FJ1905" s="158"/>
      <c r="FK1905" s="158"/>
      <c r="FL1905" s="158"/>
      <c r="FM1905" s="158"/>
      <c r="FN1905" s="158"/>
      <c r="FO1905" s="158"/>
    </row>
    <row r="1906" spans="166:171" x14ac:dyDescent="0.25">
      <c r="FJ1906" s="158"/>
      <c r="FK1906" s="158"/>
      <c r="FL1906" s="158"/>
      <c r="FM1906" s="158"/>
      <c r="FN1906" s="158"/>
      <c r="FO1906" s="158"/>
    </row>
    <row r="1907" spans="166:171" x14ac:dyDescent="0.25">
      <c r="FJ1907" s="158"/>
      <c r="FK1907" s="158"/>
      <c r="FL1907" s="158"/>
      <c r="FM1907" s="158"/>
      <c r="FN1907" s="158"/>
      <c r="FO1907" s="158"/>
    </row>
    <row r="1908" spans="166:171" x14ac:dyDescent="0.25">
      <c r="FJ1908" s="158"/>
      <c r="FK1908" s="158"/>
      <c r="FL1908" s="158"/>
      <c r="FM1908" s="158"/>
      <c r="FN1908" s="158"/>
      <c r="FO1908" s="158"/>
    </row>
    <row r="1909" spans="166:171" x14ac:dyDescent="0.25">
      <c r="FJ1909" s="158"/>
      <c r="FK1909" s="158"/>
      <c r="FL1909" s="158"/>
      <c r="FM1909" s="158"/>
      <c r="FN1909" s="158"/>
      <c r="FO1909" s="158"/>
    </row>
    <row r="1910" spans="166:171" x14ac:dyDescent="0.25">
      <c r="FJ1910" s="158"/>
      <c r="FK1910" s="158"/>
      <c r="FL1910" s="158"/>
      <c r="FM1910" s="158"/>
      <c r="FN1910" s="158"/>
      <c r="FO1910" s="158"/>
    </row>
    <row r="1911" spans="166:171" x14ac:dyDescent="0.25">
      <c r="FJ1911" s="158"/>
      <c r="FK1911" s="158"/>
      <c r="FL1911" s="158"/>
      <c r="FM1911" s="158"/>
      <c r="FN1911" s="158"/>
      <c r="FO1911" s="158"/>
    </row>
    <row r="1912" spans="166:171" x14ac:dyDescent="0.25">
      <c r="FJ1912" s="158"/>
      <c r="FK1912" s="158"/>
      <c r="FL1912" s="158"/>
      <c r="FM1912" s="158"/>
      <c r="FN1912" s="158"/>
      <c r="FO1912" s="158"/>
    </row>
    <row r="1913" spans="166:171" x14ac:dyDescent="0.25">
      <c r="FJ1913" s="158"/>
      <c r="FK1913" s="158"/>
      <c r="FL1913" s="158"/>
      <c r="FM1913" s="158"/>
      <c r="FN1913" s="158"/>
      <c r="FO1913" s="158"/>
    </row>
    <row r="1914" spans="166:171" x14ac:dyDescent="0.25">
      <c r="FJ1914" s="158"/>
      <c r="FK1914" s="158"/>
      <c r="FL1914" s="158"/>
      <c r="FM1914" s="158"/>
      <c r="FN1914" s="158"/>
      <c r="FO1914" s="158"/>
    </row>
    <row r="1915" spans="166:171" x14ac:dyDescent="0.25">
      <c r="FJ1915" s="158"/>
      <c r="FK1915" s="158"/>
      <c r="FL1915" s="158"/>
      <c r="FM1915" s="158"/>
      <c r="FN1915" s="158"/>
      <c r="FO1915" s="158"/>
    </row>
    <row r="1916" spans="166:171" x14ac:dyDescent="0.25">
      <c r="FJ1916" s="158"/>
      <c r="FK1916" s="158"/>
      <c r="FL1916" s="158"/>
      <c r="FM1916" s="158"/>
      <c r="FN1916" s="158"/>
      <c r="FO1916" s="158"/>
    </row>
    <row r="1917" spans="166:171" x14ac:dyDescent="0.25">
      <c r="FJ1917" s="158"/>
      <c r="FK1917" s="158"/>
      <c r="FL1917" s="158"/>
      <c r="FM1917" s="158"/>
      <c r="FN1917" s="158"/>
      <c r="FO1917" s="158"/>
    </row>
    <row r="1918" spans="166:171" x14ac:dyDescent="0.25">
      <c r="FJ1918" s="158"/>
      <c r="FK1918" s="158"/>
      <c r="FL1918" s="158"/>
      <c r="FM1918" s="158"/>
      <c r="FN1918" s="158"/>
      <c r="FO1918" s="158"/>
    </row>
    <row r="1919" spans="166:171" x14ac:dyDescent="0.25">
      <c r="FJ1919" s="158"/>
      <c r="FK1919" s="158"/>
      <c r="FL1919" s="158"/>
      <c r="FM1919" s="158"/>
      <c r="FN1919" s="158"/>
      <c r="FO1919" s="158"/>
    </row>
    <row r="1920" spans="166:171" x14ac:dyDescent="0.25">
      <c r="FJ1920" s="158"/>
      <c r="FK1920" s="158"/>
      <c r="FL1920" s="158"/>
      <c r="FM1920" s="158"/>
      <c r="FN1920" s="158"/>
      <c r="FO1920" s="158"/>
    </row>
    <row r="1921" spans="166:171" x14ac:dyDescent="0.25">
      <c r="FJ1921" s="158"/>
      <c r="FK1921" s="158"/>
      <c r="FL1921" s="158"/>
      <c r="FM1921" s="158"/>
      <c r="FN1921" s="158"/>
      <c r="FO1921" s="158"/>
    </row>
    <row r="1922" spans="166:171" x14ac:dyDescent="0.25">
      <c r="FJ1922" s="158"/>
      <c r="FK1922" s="158"/>
      <c r="FL1922" s="158"/>
      <c r="FM1922" s="158"/>
      <c r="FN1922" s="158"/>
      <c r="FO1922" s="158"/>
    </row>
    <row r="1923" spans="166:171" x14ac:dyDescent="0.25">
      <c r="FJ1923" s="158"/>
      <c r="FK1923" s="158"/>
      <c r="FL1923" s="158"/>
      <c r="FM1923" s="158"/>
      <c r="FN1923" s="158"/>
      <c r="FO1923" s="158"/>
    </row>
    <row r="1924" spans="166:171" x14ac:dyDescent="0.25">
      <c r="FJ1924" s="158"/>
      <c r="FK1924" s="158"/>
      <c r="FL1924" s="158"/>
      <c r="FM1924" s="158"/>
      <c r="FN1924" s="158"/>
      <c r="FO1924" s="158"/>
    </row>
    <row r="1925" spans="166:171" x14ac:dyDescent="0.25">
      <c r="FJ1925" s="158"/>
      <c r="FK1925" s="158"/>
      <c r="FL1925" s="158"/>
      <c r="FM1925" s="158"/>
      <c r="FN1925" s="158"/>
      <c r="FO1925" s="158"/>
    </row>
    <row r="1926" spans="166:171" x14ac:dyDescent="0.25">
      <c r="FJ1926" s="158"/>
      <c r="FK1926" s="158"/>
      <c r="FL1926" s="158"/>
      <c r="FM1926" s="158"/>
      <c r="FN1926" s="158"/>
      <c r="FO1926" s="158"/>
    </row>
    <row r="1927" spans="166:171" x14ac:dyDescent="0.25">
      <c r="FJ1927" s="158"/>
      <c r="FK1927" s="158"/>
      <c r="FL1927" s="158"/>
      <c r="FM1927" s="158"/>
      <c r="FN1927" s="158"/>
      <c r="FO1927" s="158"/>
    </row>
    <row r="1928" spans="166:171" x14ac:dyDescent="0.25">
      <c r="FJ1928" s="158"/>
      <c r="FK1928" s="158"/>
      <c r="FL1928" s="158"/>
      <c r="FM1928" s="158"/>
      <c r="FN1928" s="158"/>
      <c r="FO1928" s="158"/>
    </row>
    <row r="1929" spans="166:171" x14ac:dyDescent="0.25">
      <c r="FJ1929" s="158"/>
      <c r="FK1929" s="158"/>
      <c r="FL1929" s="158"/>
      <c r="FM1929" s="158"/>
      <c r="FN1929" s="158"/>
      <c r="FO1929" s="158"/>
    </row>
    <row r="1930" spans="166:171" x14ac:dyDescent="0.25">
      <c r="FJ1930" s="158"/>
      <c r="FK1930" s="158"/>
      <c r="FL1930" s="158"/>
      <c r="FM1930" s="158"/>
      <c r="FN1930" s="158"/>
      <c r="FO1930" s="158"/>
    </row>
    <row r="1931" spans="166:171" x14ac:dyDescent="0.25">
      <c r="FJ1931" s="158"/>
      <c r="FK1931" s="158"/>
      <c r="FL1931" s="158"/>
      <c r="FM1931" s="158"/>
      <c r="FN1931" s="158"/>
      <c r="FO1931" s="158"/>
    </row>
    <row r="1932" spans="166:171" x14ac:dyDescent="0.25">
      <c r="FJ1932" s="158"/>
      <c r="FK1932" s="158"/>
      <c r="FL1932" s="158"/>
      <c r="FM1932" s="158"/>
      <c r="FN1932" s="158"/>
      <c r="FO1932" s="158"/>
    </row>
    <row r="1933" spans="166:171" x14ac:dyDescent="0.25">
      <c r="FJ1933" s="158"/>
      <c r="FK1933" s="158"/>
      <c r="FL1933" s="158"/>
      <c r="FM1933" s="158"/>
      <c r="FN1933" s="158"/>
      <c r="FO1933" s="158"/>
    </row>
    <row r="1934" spans="166:171" x14ac:dyDescent="0.25">
      <c r="FJ1934" s="158"/>
      <c r="FK1934" s="158"/>
      <c r="FL1934" s="158"/>
      <c r="FM1934" s="158"/>
      <c r="FN1934" s="158"/>
      <c r="FO1934" s="158"/>
    </row>
    <row r="1935" spans="166:171" x14ac:dyDescent="0.25">
      <c r="FJ1935" s="158"/>
      <c r="FK1935" s="158"/>
      <c r="FL1935" s="158"/>
      <c r="FM1935" s="158"/>
      <c r="FN1935" s="158"/>
      <c r="FO1935" s="158"/>
    </row>
    <row r="1936" spans="166:171" x14ac:dyDescent="0.25">
      <c r="FJ1936" s="158"/>
      <c r="FK1936" s="158"/>
      <c r="FL1936" s="158"/>
      <c r="FM1936" s="158"/>
      <c r="FN1936" s="158"/>
      <c r="FO1936" s="158"/>
    </row>
    <row r="1937" spans="166:171" x14ac:dyDescent="0.25">
      <c r="FJ1937" s="158"/>
      <c r="FK1937" s="158"/>
      <c r="FL1937" s="158"/>
      <c r="FM1937" s="158"/>
      <c r="FN1937" s="158"/>
      <c r="FO1937" s="158"/>
    </row>
    <row r="1938" spans="166:171" x14ac:dyDescent="0.25">
      <c r="FJ1938" s="158"/>
      <c r="FK1938" s="158"/>
      <c r="FL1938" s="158"/>
      <c r="FM1938" s="158"/>
      <c r="FN1938" s="158"/>
      <c r="FO1938" s="158"/>
    </row>
    <row r="1939" spans="166:171" x14ac:dyDescent="0.25">
      <c r="FJ1939" s="158"/>
      <c r="FK1939" s="158"/>
      <c r="FL1939" s="158"/>
      <c r="FM1939" s="158"/>
      <c r="FN1939" s="158"/>
      <c r="FO1939" s="158"/>
    </row>
    <row r="1940" spans="166:171" x14ac:dyDescent="0.25">
      <c r="FJ1940" s="158"/>
      <c r="FK1940" s="158"/>
      <c r="FL1940" s="158"/>
      <c r="FM1940" s="158"/>
      <c r="FN1940" s="158"/>
      <c r="FO1940" s="158"/>
    </row>
    <row r="1941" spans="166:171" x14ac:dyDescent="0.25">
      <c r="FJ1941" s="158"/>
      <c r="FK1941" s="158"/>
      <c r="FL1941" s="158"/>
      <c r="FM1941" s="158"/>
      <c r="FN1941" s="158"/>
      <c r="FO1941" s="158"/>
    </row>
    <row r="1942" spans="166:171" x14ac:dyDescent="0.25">
      <c r="FJ1942" s="158"/>
      <c r="FK1942" s="158"/>
      <c r="FL1942" s="158"/>
      <c r="FM1942" s="158"/>
      <c r="FN1942" s="158"/>
      <c r="FO1942" s="158"/>
    </row>
    <row r="1943" spans="166:171" x14ac:dyDescent="0.25">
      <c r="FJ1943" s="158"/>
      <c r="FK1943" s="158"/>
      <c r="FL1943" s="158"/>
      <c r="FM1943" s="158"/>
      <c r="FN1943" s="158"/>
      <c r="FO1943" s="158"/>
    </row>
    <row r="1944" spans="166:171" x14ac:dyDescent="0.25">
      <c r="FJ1944" s="158"/>
      <c r="FK1944" s="158"/>
      <c r="FL1944" s="158"/>
      <c r="FM1944" s="158"/>
      <c r="FN1944" s="158"/>
      <c r="FO1944" s="158"/>
    </row>
    <row r="1945" spans="166:171" x14ac:dyDescent="0.25">
      <c r="FJ1945" s="158"/>
      <c r="FK1945" s="158"/>
      <c r="FL1945" s="158"/>
      <c r="FM1945" s="158"/>
      <c r="FN1945" s="158"/>
      <c r="FO1945" s="158"/>
    </row>
    <row r="1946" spans="166:171" x14ac:dyDescent="0.25">
      <c r="FJ1946" s="158"/>
      <c r="FK1946" s="158"/>
      <c r="FL1946" s="158"/>
      <c r="FM1946" s="158"/>
      <c r="FN1946" s="158"/>
      <c r="FO1946" s="158"/>
    </row>
    <row r="1947" spans="166:171" x14ac:dyDescent="0.25">
      <c r="FJ1947" s="158"/>
      <c r="FK1947" s="158"/>
      <c r="FL1947" s="158"/>
      <c r="FM1947" s="158"/>
      <c r="FN1947" s="158"/>
      <c r="FO1947" s="158"/>
    </row>
    <row r="1948" spans="166:171" x14ac:dyDescent="0.25">
      <c r="FJ1948" s="158"/>
      <c r="FK1948" s="158"/>
      <c r="FL1948" s="158"/>
      <c r="FM1948" s="158"/>
      <c r="FN1948" s="158"/>
      <c r="FO1948" s="158"/>
    </row>
    <row r="1949" spans="166:171" x14ac:dyDescent="0.25">
      <c r="FJ1949" s="158"/>
      <c r="FK1949" s="158"/>
      <c r="FL1949" s="158"/>
      <c r="FM1949" s="158"/>
      <c r="FN1949" s="158"/>
      <c r="FO1949" s="158"/>
    </row>
    <row r="1950" spans="166:171" x14ac:dyDescent="0.25">
      <c r="FJ1950" s="158"/>
      <c r="FK1950" s="158"/>
      <c r="FL1950" s="158"/>
      <c r="FM1950" s="158"/>
      <c r="FN1950" s="158"/>
      <c r="FO1950" s="158"/>
    </row>
    <row r="1951" spans="166:171" x14ac:dyDescent="0.25">
      <c r="FJ1951" s="158"/>
      <c r="FK1951" s="158"/>
      <c r="FL1951" s="158"/>
      <c r="FM1951" s="158"/>
      <c r="FN1951" s="158"/>
      <c r="FO1951" s="158"/>
    </row>
    <row r="1952" spans="166:171" x14ac:dyDescent="0.25">
      <c r="FJ1952" s="158"/>
      <c r="FK1952" s="158"/>
      <c r="FL1952" s="158"/>
      <c r="FM1952" s="158"/>
      <c r="FN1952" s="158"/>
      <c r="FO1952" s="158"/>
    </row>
    <row r="1953" spans="166:171" x14ac:dyDescent="0.25">
      <c r="FJ1953" s="158"/>
      <c r="FK1953" s="158"/>
      <c r="FL1953" s="158"/>
      <c r="FM1953" s="158"/>
      <c r="FN1953" s="158"/>
      <c r="FO1953" s="158"/>
    </row>
    <row r="1954" spans="166:171" x14ac:dyDescent="0.25">
      <c r="FJ1954" s="158"/>
      <c r="FK1954" s="158"/>
      <c r="FL1954" s="158"/>
      <c r="FM1954" s="158"/>
      <c r="FN1954" s="158"/>
      <c r="FO1954" s="158"/>
    </row>
    <row r="1955" spans="166:171" x14ac:dyDescent="0.25">
      <c r="FJ1955" s="158"/>
      <c r="FK1955" s="158"/>
      <c r="FL1955" s="158"/>
      <c r="FM1955" s="158"/>
      <c r="FN1955" s="158"/>
      <c r="FO1955" s="158"/>
    </row>
    <row r="1956" spans="166:171" x14ac:dyDescent="0.25">
      <c r="FJ1956" s="158"/>
      <c r="FK1956" s="158"/>
      <c r="FL1956" s="158"/>
      <c r="FM1956" s="158"/>
      <c r="FN1956" s="158"/>
      <c r="FO1956" s="158"/>
    </row>
    <row r="1957" spans="166:171" x14ac:dyDescent="0.25">
      <c r="FJ1957" s="158"/>
      <c r="FK1957" s="158"/>
      <c r="FL1957" s="158"/>
      <c r="FM1957" s="158"/>
      <c r="FN1957" s="158"/>
      <c r="FO1957" s="158"/>
    </row>
    <row r="1958" spans="166:171" x14ac:dyDescent="0.25">
      <c r="FJ1958" s="158"/>
      <c r="FK1958" s="158"/>
      <c r="FL1958" s="158"/>
      <c r="FM1958" s="158"/>
      <c r="FN1958" s="158"/>
      <c r="FO1958" s="158"/>
    </row>
    <row r="1959" spans="166:171" x14ac:dyDescent="0.25">
      <c r="FJ1959" s="158"/>
      <c r="FK1959" s="158"/>
      <c r="FL1959" s="158"/>
      <c r="FM1959" s="158"/>
      <c r="FN1959" s="158"/>
      <c r="FO1959" s="158"/>
    </row>
    <row r="1960" spans="166:171" x14ac:dyDescent="0.25">
      <c r="FJ1960" s="158"/>
      <c r="FK1960" s="158"/>
      <c r="FL1960" s="158"/>
      <c r="FM1960" s="158"/>
      <c r="FN1960" s="158"/>
      <c r="FO1960" s="158"/>
    </row>
    <row r="1961" spans="166:171" x14ac:dyDescent="0.25">
      <c r="FJ1961" s="158"/>
      <c r="FK1961" s="158"/>
      <c r="FL1961" s="158"/>
      <c r="FM1961" s="158"/>
      <c r="FN1961" s="158"/>
      <c r="FO1961" s="158"/>
    </row>
    <row r="1962" spans="166:171" x14ac:dyDescent="0.25">
      <c r="FJ1962" s="158"/>
      <c r="FK1962" s="158"/>
      <c r="FL1962" s="158"/>
      <c r="FM1962" s="158"/>
      <c r="FN1962" s="158"/>
      <c r="FO1962" s="158"/>
    </row>
    <row r="1963" spans="166:171" x14ac:dyDescent="0.25">
      <c r="FJ1963" s="158"/>
      <c r="FK1963" s="158"/>
      <c r="FL1963" s="158"/>
      <c r="FM1963" s="158"/>
      <c r="FN1963" s="158"/>
      <c r="FO1963" s="158"/>
    </row>
    <row r="1964" spans="166:171" x14ac:dyDescent="0.25">
      <c r="FJ1964" s="158"/>
      <c r="FK1964" s="158"/>
      <c r="FL1964" s="158"/>
      <c r="FM1964" s="158"/>
      <c r="FN1964" s="158"/>
      <c r="FO1964" s="158"/>
    </row>
    <row r="1965" spans="166:171" x14ac:dyDescent="0.25">
      <c r="FJ1965" s="158"/>
      <c r="FK1965" s="158"/>
      <c r="FL1965" s="158"/>
      <c r="FM1965" s="158"/>
      <c r="FN1965" s="158"/>
      <c r="FO1965" s="158"/>
    </row>
    <row r="1966" spans="166:171" x14ac:dyDescent="0.25">
      <c r="FJ1966" s="158"/>
      <c r="FK1966" s="158"/>
      <c r="FL1966" s="158"/>
      <c r="FM1966" s="158"/>
      <c r="FN1966" s="158"/>
      <c r="FO1966" s="158"/>
    </row>
    <row r="1967" spans="166:171" x14ac:dyDescent="0.25">
      <c r="FJ1967" s="158"/>
      <c r="FK1967" s="158"/>
      <c r="FL1967" s="158"/>
      <c r="FM1967" s="158"/>
      <c r="FN1967" s="158"/>
      <c r="FO1967" s="158"/>
    </row>
    <row r="1968" spans="166:171" x14ac:dyDescent="0.25">
      <c r="FJ1968" s="158"/>
      <c r="FK1968" s="158"/>
      <c r="FL1968" s="158"/>
      <c r="FM1968" s="158"/>
      <c r="FN1968" s="158"/>
      <c r="FO1968" s="158"/>
    </row>
    <row r="1969" spans="166:171" x14ac:dyDescent="0.25">
      <c r="FJ1969" s="158"/>
      <c r="FK1969" s="158"/>
      <c r="FL1969" s="158"/>
      <c r="FM1969" s="158"/>
      <c r="FN1969" s="158"/>
      <c r="FO1969" s="158"/>
    </row>
    <row r="1970" spans="166:171" x14ac:dyDescent="0.25">
      <c r="FJ1970" s="158"/>
      <c r="FK1970" s="158"/>
      <c r="FL1970" s="158"/>
      <c r="FM1970" s="158"/>
      <c r="FN1970" s="158"/>
      <c r="FO1970" s="158"/>
    </row>
    <row r="1971" spans="166:171" x14ac:dyDescent="0.25">
      <c r="FJ1971" s="158"/>
      <c r="FK1971" s="158"/>
      <c r="FL1971" s="158"/>
      <c r="FM1971" s="158"/>
      <c r="FN1971" s="158"/>
      <c r="FO1971" s="158"/>
    </row>
    <row r="1972" spans="166:171" x14ac:dyDescent="0.25">
      <c r="FJ1972" s="158"/>
      <c r="FK1972" s="158"/>
      <c r="FL1972" s="158"/>
      <c r="FM1972" s="158"/>
      <c r="FN1972" s="158"/>
      <c r="FO1972" s="158"/>
    </row>
    <row r="1973" spans="166:171" x14ac:dyDescent="0.25">
      <c r="FJ1973" s="158"/>
      <c r="FK1973" s="158"/>
      <c r="FL1973" s="158"/>
      <c r="FM1973" s="158"/>
      <c r="FN1973" s="158"/>
      <c r="FO1973" s="158"/>
    </row>
    <row r="1974" spans="166:171" x14ac:dyDescent="0.25">
      <c r="FJ1974" s="158"/>
      <c r="FK1974" s="158"/>
      <c r="FL1974" s="158"/>
      <c r="FM1974" s="158"/>
      <c r="FN1974" s="158"/>
      <c r="FO1974" s="158"/>
    </row>
    <row r="1975" spans="166:171" x14ac:dyDescent="0.25">
      <c r="FJ1975" s="158"/>
      <c r="FK1975" s="158"/>
      <c r="FL1975" s="158"/>
      <c r="FM1975" s="158"/>
      <c r="FN1975" s="158"/>
      <c r="FO1975" s="158"/>
    </row>
    <row r="1976" spans="166:171" x14ac:dyDescent="0.25">
      <c r="FJ1976" s="158"/>
      <c r="FK1976" s="158"/>
      <c r="FL1976" s="158"/>
      <c r="FM1976" s="158"/>
      <c r="FN1976" s="158"/>
      <c r="FO1976" s="158"/>
    </row>
    <row r="1977" spans="166:171" x14ac:dyDescent="0.25">
      <c r="FJ1977" s="158"/>
      <c r="FK1977" s="158"/>
      <c r="FL1977" s="158"/>
      <c r="FM1977" s="158"/>
      <c r="FN1977" s="158"/>
      <c r="FO1977" s="158"/>
    </row>
    <row r="1978" spans="166:171" x14ac:dyDescent="0.25">
      <c r="FJ1978" s="158"/>
      <c r="FK1978" s="158"/>
      <c r="FL1978" s="158"/>
      <c r="FM1978" s="158"/>
      <c r="FN1978" s="158"/>
      <c r="FO1978" s="158"/>
    </row>
    <row r="1979" spans="166:171" x14ac:dyDescent="0.25">
      <c r="FJ1979" s="158"/>
      <c r="FK1979" s="158"/>
      <c r="FL1979" s="158"/>
      <c r="FM1979" s="158"/>
      <c r="FN1979" s="158"/>
      <c r="FO1979" s="158"/>
    </row>
    <row r="1980" spans="166:171" x14ac:dyDescent="0.25">
      <c r="FJ1980" s="158"/>
      <c r="FK1980" s="158"/>
      <c r="FL1980" s="158"/>
      <c r="FM1980" s="158"/>
      <c r="FN1980" s="158"/>
      <c r="FO1980" s="158"/>
    </row>
    <row r="1981" spans="166:171" x14ac:dyDescent="0.25">
      <c r="FJ1981" s="158"/>
      <c r="FK1981" s="158"/>
      <c r="FL1981" s="158"/>
      <c r="FM1981" s="158"/>
      <c r="FN1981" s="158"/>
      <c r="FO1981" s="158"/>
    </row>
    <row r="1982" spans="166:171" x14ac:dyDescent="0.25">
      <c r="FJ1982" s="158"/>
      <c r="FK1982" s="158"/>
      <c r="FL1982" s="158"/>
      <c r="FM1982" s="158"/>
      <c r="FN1982" s="158"/>
      <c r="FO1982" s="158"/>
    </row>
    <row r="1983" spans="166:171" x14ac:dyDescent="0.25">
      <c r="FJ1983" s="158"/>
      <c r="FK1983" s="158"/>
      <c r="FL1983" s="158"/>
      <c r="FM1983" s="158"/>
      <c r="FN1983" s="158"/>
      <c r="FO1983" s="158"/>
    </row>
    <row r="1984" spans="166:171" x14ac:dyDescent="0.25">
      <c r="FJ1984" s="158"/>
      <c r="FK1984" s="158"/>
      <c r="FL1984" s="158"/>
      <c r="FM1984" s="158"/>
      <c r="FN1984" s="158"/>
      <c r="FO1984" s="158"/>
    </row>
    <row r="1985" spans="166:171" x14ac:dyDescent="0.25">
      <c r="FJ1985" s="158"/>
      <c r="FK1985" s="158"/>
      <c r="FL1985" s="158"/>
      <c r="FM1985" s="158"/>
      <c r="FN1985" s="158"/>
      <c r="FO1985" s="158"/>
    </row>
    <row r="1986" spans="166:171" x14ac:dyDescent="0.25">
      <c r="FJ1986" s="158"/>
      <c r="FK1986" s="158"/>
      <c r="FL1986" s="158"/>
      <c r="FM1986" s="158"/>
      <c r="FN1986" s="158"/>
      <c r="FO1986" s="158"/>
    </row>
    <row r="1987" spans="166:171" x14ac:dyDescent="0.25">
      <c r="FJ1987" s="158"/>
      <c r="FK1987" s="158"/>
      <c r="FL1987" s="158"/>
      <c r="FM1987" s="158"/>
      <c r="FN1987" s="158"/>
      <c r="FO1987" s="158"/>
    </row>
    <row r="1988" spans="166:171" x14ac:dyDescent="0.25">
      <c r="FJ1988" s="158"/>
      <c r="FK1988" s="158"/>
      <c r="FL1988" s="158"/>
      <c r="FM1988" s="158"/>
      <c r="FN1988" s="158"/>
      <c r="FO1988" s="158"/>
    </row>
    <row r="1989" spans="166:171" x14ac:dyDescent="0.25">
      <c r="FJ1989" s="158"/>
      <c r="FK1989" s="158"/>
      <c r="FL1989" s="158"/>
      <c r="FM1989" s="158"/>
      <c r="FN1989" s="158"/>
      <c r="FO1989" s="158"/>
    </row>
    <row r="1990" spans="166:171" x14ac:dyDescent="0.25">
      <c r="FJ1990" s="158"/>
      <c r="FK1990" s="158"/>
      <c r="FL1990" s="158"/>
      <c r="FM1990" s="158"/>
      <c r="FN1990" s="158"/>
      <c r="FO1990" s="158"/>
    </row>
    <row r="1991" spans="166:171" x14ac:dyDescent="0.25">
      <c r="FJ1991" s="158"/>
      <c r="FK1991" s="158"/>
      <c r="FL1991" s="158"/>
      <c r="FM1991" s="158"/>
      <c r="FN1991" s="158"/>
      <c r="FO1991" s="158"/>
    </row>
    <row r="1992" spans="166:171" x14ac:dyDescent="0.25">
      <c r="FJ1992" s="158"/>
      <c r="FK1992" s="158"/>
      <c r="FL1992" s="158"/>
      <c r="FM1992" s="158"/>
      <c r="FN1992" s="158"/>
      <c r="FO1992" s="158"/>
    </row>
    <row r="1993" spans="166:171" x14ac:dyDescent="0.25">
      <c r="FJ1993" s="158"/>
      <c r="FK1993" s="158"/>
      <c r="FL1993" s="158"/>
      <c r="FM1993" s="158"/>
      <c r="FN1993" s="158"/>
      <c r="FO1993" s="158"/>
    </row>
    <row r="1994" spans="166:171" x14ac:dyDescent="0.25">
      <c r="FJ1994" s="158"/>
      <c r="FK1994" s="158"/>
      <c r="FL1994" s="158"/>
      <c r="FM1994" s="158"/>
      <c r="FN1994" s="158"/>
      <c r="FO1994" s="158"/>
    </row>
    <row r="1995" spans="166:171" x14ac:dyDescent="0.25">
      <c r="FJ1995" s="158"/>
      <c r="FK1995" s="158"/>
      <c r="FL1995" s="158"/>
      <c r="FM1995" s="158"/>
      <c r="FN1995" s="158"/>
      <c r="FO1995" s="158"/>
    </row>
    <row r="1996" spans="166:171" x14ac:dyDescent="0.25">
      <c r="FJ1996" s="158"/>
      <c r="FK1996" s="158"/>
      <c r="FL1996" s="158"/>
      <c r="FM1996" s="158"/>
      <c r="FN1996" s="158"/>
      <c r="FO1996" s="158"/>
    </row>
    <row r="1997" spans="166:171" x14ac:dyDescent="0.25">
      <c r="FJ1997" s="158"/>
      <c r="FK1997" s="158"/>
      <c r="FL1997" s="158"/>
      <c r="FM1997" s="158"/>
      <c r="FN1997" s="158"/>
      <c r="FO1997" s="158"/>
    </row>
    <row r="1998" spans="166:171" x14ac:dyDescent="0.25">
      <c r="FJ1998" s="158"/>
      <c r="FK1998" s="158"/>
      <c r="FL1998" s="158"/>
      <c r="FM1998" s="158"/>
      <c r="FN1998" s="158"/>
      <c r="FO1998" s="158"/>
    </row>
    <row r="1999" spans="166:171" x14ac:dyDescent="0.25">
      <c r="FJ1999" s="158"/>
      <c r="FK1999" s="158"/>
      <c r="FL1999" s="158"/>
      <c r="FM1999" s="158"/>
      <c r="FN1999" s="158"/>
      <c r="FO1999" s="158"/>
    </row>
    <row r="2000" spans="166:171" x14ac:dyDescent="0.25">
      <c r="FJ2000" s="158"/>
      <c r="FK2000" s="158"/>
      <c r="FL2000" s="158"/>
      <c r="FM2000" s="158"/>
      <c r="FN2000" s="158"/>
      <c r="FO2000" s="158"/>
    </row>
    <row r="2001" spans="166:171" x14ac:dyDescent="0.25">
      <c r="FJ2001" s="158"/>
      <c r="FK2001" s="158"/>
      <c r="FL2001" s="158"/>
      <c r="FM2001" s="158"/>
      <c r="FN2001" s="158"/>
      <c r="FO2001" s="158"/>
    </row>
    <row r="2002" spans="166:171" x14ac:dyDescent="0.25">
      <c r="FJ2002" s="158"/>
      <c r="FK2002" s="158"/>
      <c r="FL2002" s="158"/>
      <c r="FM2002" s="158"/>
      <c r="FN2002" s="158"/>
      <c r="FO2002" s="158"/>
    </row>
    <row r="2003" spans="166:171" x14ac:dyDescent="0.25">
      <c r="FJ2003" s="158"/>
      <c r="FK2003" s="158"/>
      <c r="FL2003" s="158"/>
      <c r="FM2003" s="158"/>
      <c r="FN2003" s="158"/>
      <c r="FO2003" s="158"/>
    </row>
    <row r="2004" spans="166:171" x14ac:dyDescent="0.25">
      <c r="FJ2004" s="158"/>
      <c r="FK2004" s="158"/>
      <c r="FL2004" s="158"/>
      <c r="FM2004" s="158"/>
      <c r="FN2004" s="158"/>
      <c r="FO2004" s="158"/>
    </row>
    <row r="2005" spans="166:171" x14ac:dyDescent="0.25">
      <c r="FJ2005" s="158"/>
      <c r="FK2005" s="158"/>
      <c r="FL2005" s="158"/>
      <c r="FM2005" s="158"/>
      <c r="FN2005" s="158"/>
      <c r="FO2005" s="158"/>
    </row>
    <row r="2006" spans="166:171" x14ac:dyDescent="0.25">
      <c r="FJ2006" s="158"/>
      <c r="FK2006" s="158"/>
      <c r="FL2006" s="158"/>
      <c r="FM2006" s="158"/>
      <c r="FN2006" s="158"/>
      <c r="FO2006" s="158"/>
    </row>
    <row r="2007" spans="166:171" x14ac:dyDescent="0.25">
      <c r="FJ2007" s="158"/>
      <c r="FK2007" s="158"/>
      <c r="FL2007" s="158"/>
      <c r="FM2007" s="158"/>
      <c r="FN2007" s="158"/>
      <c r="FO2007" s="158"/>
    </row>
    <row r="2008" spans="166:171" x14ac:dyDescent="0.25">
      <c r="FJ2008" s="158"/>
      <c r="FK2008" s="158"/>
      <c r="FL2008" s="158"/>
      <c r="FM2008" s="158"/>
      <c r="FN2008" s="158"/>
      <c r="FO2008" s="158"/>
    </row>
    <row r="2009" spans="166:171" x14ac:dyDescent="0.25">
      <c r="FJ2009" s="158"/>
      <c r="FK2009" s="158"/>
      <c r="FL2009" s="158"/>
      <c r="FM2009" s="158"/>
      <c r="FN2009" s="158"/>
      <c r="FO2009" s="158"/>
    </row>
    <row r="2010" spans="166:171" x14ac:dyDescent="0.25">
      <c r="FJ2010" s="158"/>
      <c r="FK2010" s="158"/>
      <c r="FL2010" s="158"/>
      <c r="FM2010" s="158"/>
      <c r="FN2010" s="158"/>
      <c r="FO2010" s="158"/>
    </row>
    <row r="2011" spans="166:171" x14ac:dyDescent="0.25">
      <c r="FJ2011" s="158"/>
      <c r="FK2011" s="158"/>
      <c r="FL2011" s="158"/>
      <c r="FM2011" s="158"/>
      <c r="FN2011" s="158"/>
      <c r="FO2011" s="158"/>
    </row>
    <row r="2012" spans="166:171" x14ac:dyDescent="0.25">
      <c r="FJ2012" s="158"/>
      <c r="FK2012" s="158"/>
      <c r="FL2012" s="158"/>
      <c r="FM2012" s="158"/>
      <c r="FN2012" s="158"/>
      <c r="FO2012" s="158"/>
    </row>
    <row r="2013" spans="166:171" x14ac:dyDescent="0.25">
      <c r="FJ2013" s="158"/>
      <c r="FK2013" s="158"/>
      <c r="FL2013" s="158"/>
      <c r="FM2013" s="158"/>
      <c r="FN2013" s="158"/>
      <c r="FO2013" s="158"/>
    </row>
    <row r="2014" spans="166:171" x14ac:dyDescent="0.25">
      <c r="FJ2014" s="158"/>
      <c r="FK2014" s="158"/>
      <c r="FL2014" s="158"/>
      <c r="FM2014" s="158"/>
      <c r="FN2014" s="158"/>
      <c r="FO2014" s="158"/>
    </row>
    <row r="2015" spans="166:171" x14ac:dyDescent="0.25">
      <c r="FJ2015" s="158"/>
      <c r="FK2015" s="158"/>
      <c r="FL2015" s="158"/>
      <c r="FM2015" s="158"/>
      <c r="FN2015" s="158"/>
      <c r="FO2015" s="158"/>
    </row>
    <row r="2016" spans="166:171" x14ac:dyDescent="0.25">
      <c r="FJ2016" s="158"/>
      <c r="FK2016" s="158"/>
      <c r="FL2016" s="158"/>
      <c r="FM2016" s="158"/>
      <c r="FN2016" s="158"/>
      <c r="FO2016" s="158"/>
    </row>
    <row r="2017" spans="166:171" x14ac:dyDescent="0.25">
      <c r="FJ2017" s="158"/>
      <c r="FK2017" s="158"/>
      <c r="FL2017" s="158"/>
      <c r="FM2017" s="158"/>
      <c r="FN2017" s="158"/>
      <c r="FO2017" s="158"/>
    </row>
    <row r="2018" spans="166:171" x14ac:dyDescent="0.25">
      <c r="FJ2018" s="158"/>
      <c r="FK2018" s="158"/>
      <c r="FL2018" s="158"/>
      <c r="FM2018" s="158"/>
      <c r="FN2018" s="158"/>
      <c r="FO2018" s="158"/>
    </row>
    <row r="2019" spans="166:171" x14ac:dyDescent="0.25">
      <c r="FJ2019" s="158"/>
      <c r="FK2019" s="158"/>
      <c r="FL2019" s="158"/>
      <c r="FM2019" s="158"/>
      <c r="FN2019" s="158"/>
      <c r="FO2019" s="158"/>
    </row>
    <row r="2020" spans="166:171" x14ac:dyDescent="0.25">
      <c r="FJ2020" s="158"/>
      <c r="FK2020" s="158"/>
      <c r="FL2020" s="158"/>
      <c r="FM2020" s="158"/>
      <c r="FN2020" s="158"/>
      <c r="FO2020" s="158"/>
    </row>
    <row r="2021" spans="166:171" x14ac:dyDescent="0.25">
      <c r="FJ2021" s="158"/>
      <c r="FK2021" s="158"/>
      <c r="FL2021" s="158"/>
      <c r="FM2021" s="158"/>
      <c r="FN2021" s="158"/>
      <c r="FO2021" s="158"/>
    </row>
    <row r="2022" spans="166:171" x14ac:dyDescent="0.25">
      <c r="FJ2022" s="158"/>
      <c r="FK2022" s="158"/>
      <c r="FL2022" s="158"/>
      <c r="FM2022" s="158"/>
      <c r="FN2022" s="158"/>
      <c r="FO2022" s="158"/>
    </row>
    <row r="2023" spans="166:171" x14ac:dyDescent="0.25">
      <c r="FJ2023" s="158"/>
      <c r="FK2023" s="158"/>
      <c r="FL2023" s="158"/>
      <c r="FM2023" s="158"/>
      <c r="FN2023" s="158"/>
      <c r="FO2023" s="158"/>
    </row>
    <row r="2024" spans="166:171" x14ac:dyDescent="0.25">
      <c r="FJ2024" s="158"/>
      <c r="FK2024" s="158"/>
      <c r="FL2024" s="158"/>
      <c r="FM2024" s="158"/>
      <c r="FN2024" s="158"/>
      <c r="FO2024" s="158"/>
    </row>
    <row r="2025" spans="166:171" x14ac:dyDescent="0.25">
      <c r="FJ2025" s="158"/>
      <c r="FK2025" s="158"/>
      <c r="FL2025" s="158"/>
      <c r="FM2025" s="158"/>
      <c r="FN2025" s="158"/>
      <c r="FO2025" s="158"/>
    </row>
    <row r="2026" spans="166:171" x14ac:dyDescent="0.25">
      <c r="FJ2026" s="158"/>
      <c r="FK2026" s="158"/>
      <c r="FL2026" s="158"/>
      <c r="FM2026" s="158"/>
      <c r="FN2026" s="158"/>
      <c r="FO2026" s="158"/>
    </row>
    <row r="2027" spans="166:171" x14ac:dyDescent="0.25">
      <c r="FJ2027" s="158"/>
      <c r="FK2027" s="158"/>
      <c r="FL2027" s="158"/>
      <c r="FM2027" s="158"/>
      <c r="FN2027" s="158"/>
      <c r="FO2027" s="158"/>
    </row>
    <row r="2028" spans="166:171" x14ac:dyDescent="0.25">
      <c r="FJ2028" s="158"/>
      <c r="FK2028" s="158"/>
      <c r="FL2028" s="158"/>
      <c r="FM2028" s="158"/>
      <c r="FN2028" s="158"/>
      <c r="FO2028" s="158"/>
    </row>
    <row r="2029" spans="166:171" x14ac:dyDescent="0.25">
      <c r="FJ2029" s="158"/>
      <c r="FK2029" s="158"/>
      <c r="FL2029" s="158"/>
      <c r="FM2029" s="158"/>
      <c r="FN2029" s="158"/>
      <c r="FO2029" s="158"/>
    </row>
    <row r="2030" spans="166:171" x14ac:dyDescent="0.25">
      <c r="FJ2030" s="158"/>
      <c r="FK2030" s="158"/>
      <c r="FL2030" s="158"/>
      <c r="FM2030" s="158"/>
      <c r="FN2030" s="158"/>
      <c r="FO2030" s="158"/>
    </row>
    <row r="2031" spans="166:171" x14ac:dyDescent="0.25">
      <c r="FJ2031" s="158"/>
      <c r="FK2031" s="158"/>
      <c r="FL2031" s="158"/>
      <c r="FM2031" s="158"/>
      <c r="FN2031" s="158"/>
      <c r="FO2031" s="158"/>
    </row>
    <row r="2032" spans="166:171" x14ac:dyDescent="0.25">
      <c r="FJ2032" s="158"/>
      <c r="FK2032" s="158"/>
      <c r="FL2032" s="158"/>
      <c r="FM2032" s="158"/>
      <c r="FN2032" s="158"/>
      <c r="FO2032" s="158"/>
    </row>
    <row r="2033" spans="166:171" x14ac:dyDescent="0.25">
      <c r="FJ2033" s="158"/>
      <c r="FK2033" s="158"/>
      <c r="FL2033" s="158"/>
      <c r="FM2033" s="158"/>
      <c r="FN2033" s="158"/>
      <c r="FO2033" s="158"/>
    </row>
    <row r="2034" spans="166:171" x14ac:dyDescent="0.25">
      <c r="FJ2034" s="158"/>
      <c r="FK2034" s="158"/>
      <c r="FL2034" s="158"/>
      <c r="FM2034" s="158"/>
      <c r="FN2034" s="158"/>
      <c r="FO2034" s="158"/>
    </row>
    <row r="2035" spans="166:171" x14ac:dyDescent="0.25">
      <c r="FJ2035" s="158"/>
      <c r="FK2035" s="158"/>
      <c r="FL2035" s="158"/>
      <c r="FM2035" s="158"/>
      <c r="FN2035" s="158"/>
      <c r="FO2035" s="158"/>
    </row>
    <row r="2036" spans="166:171" x14ac:dyDescent="0.25">
      <c r="FJ2036" s="158"/>
      <c r="FK2036" s="158"/>
      <c r="FL2036" s="158"/>
      <c r="FM2036" s="158"/>
      <c r="FN2036" s="158"/>
      <c r="FO2036" s="158"/>
    </row>
    <row r="2037" spans="166:171" x14ac:dyDescent="0.25">
      <c r="FJ2037" s="158"/>
      <c r="FK2037" s="158"/>
      <c r="FL2037" s="158"/>
      <c r="FM2037" s="158"/>
      <c r="FN2037" s="158"/>
      <c r="FO2037" s="158"/>
    </row>
    <row r="2038" spans="166:171" x14ac:dyDescent="0.25">
      <c r="FJ2038" s="158"/>
      <c r="FK2038" s="158"/>
      <c r="FL2038" s="158"/>
      <c r="FM2038" s="158"/>
      <c r="FN2038" s="158"/>
      <c r="FO2038" s="158"/>
    </row>
    <row r="2039" spans="166:171" x14ac:dyDescent="0.25">
      <c r="FJ2039" s="158"/>
      <c r="FK2039" s="158"/>
      <c r="FL2039" s="158"/>
      <c r="FM2039" s="158"/>
      <c r="FN2039" s="158"/>
      <c r="FO2039" s="158"/>
    </row>
    <row r="2040" spans="166:171" x14ac:dyDescent="0.25">
      <c r="FJ2040" s="158"/>
      <c r="FK2040" s="158"/>
      <c r="FL2040" s="158"/>
      <c r="FM2040" s="158"/>
      <c r="FN2040" s="158"/>
      <c r="FO2040" s="158"/>
    </row>
    <row r="2041" spans="166:171" x14ac:dyDescent="0.25">
      <c r="FJ2041" s="158"/>
      <c r="FK2041" s="158"/>
      <c r="FL2041" s="158"/>
      <c r="FM2041" s="158"/>
      <c r="FN2041" s="158"/>
      <c r="FO2041" s="158"/>
    </row>
    <row r="2042" spans="166:171" x14ac:dyDescent="0.25">
      <c r="FJ2042" s="158"/>
      <c r="FK2042" s="158"/>
      <c r="FL2042" s="158"/>
      <c r="FM2042" s="158"/>
      <c r="FN2042" s="158"/>
      <c r="FO2042" s="158"/>
    </row>
    <row r="2043" spans="166:171" x14ac:dyDescent="0.25">
      <c r="FJ2043" s="158"/>
      <c r="FK2043" s="158"/>
      <c r="FL2043" s="158"/>
      <c r="FM2043" s="158"/>
      <c r="FN2043" s="158"/>
      <c r="FO2043" s="158"/>
    </row>
    <row r="2044" spans="166:171" x14ac:dyDescent="0.25">
      <c r="FJ2044" s="158"/>
      <c r="FK2044" s="158"/>
      <c r="FL2044" s="158"/>
      <c r="FM2044" s="158"/>
      <c r="FN2044" s="158"/>
      <c r="FO2044" s="158"/>
    </row>
    <row r="2045" spans="166:171" x14ac:dyDescent="0.25">
      <c r="FJ2045" s="158"/>
      <c r="FK2045" s="158"/>
      <c r="FL2045" s="158"/>
      <c r="FM2045" s="158"/>
      <c r="FN2045" s="158"/>
      <c r="FO2045" s="158"/>
    </row>
    <row r="2046" spans="166:171" x14ac:dyDescent="0.25">
      <c r="FJ2046" s="158"/>
      <c r="FK2046" s="158"/>
      <c r="FL2046" s="158"/>
      <c r="FM2046" s="158"/>
      <c r="FN2046" s="158"/>
      <c r="FO2046" s="158"/>
    </row>
    <row r="2047" spans="166:171" x14ac:dyDescent="0.25">
      <c r="FJ2047" s="158"/>
      <c r="FK2047" s="158"/>
      <c r="FL2047" s="158"/>
      <c r="FM2047" s="158"/>
      <c r="FN2047" s="158"/>
      <c r="FO2047" s="158"/>
    </row>
    <row r="2048" spans="166:171" x14ac:dyDescent="0.25">
      <c r="FJ2048" s="158"/>
      <c r="FK2048" s="158"/>
      <c r="FL2048" s="158"/>
      <c r="FM2048" s="158"/>
      <c r="FN2048" s="158"/>
      <c r="FO2048" s="158"/>
    </row>
    <row r="2049" spans="166:171" x14ac:dyDescent="0.25">
      <c r="FJ2049" s="158"/>
      <c r="FK2049" s="158"/>
      <c r="FL2049" s="158"/>
      <c r="FM2049" s="158"/>
      <c r="FN2049" s="158"/>
      <c r="FO2049" s="158"/>
    </row>
    <row r="2050" spans="166:171" x14ac:dyDescent="0.25">
      <c r="FJ2050" s="158"/>
      <c r="FK2050" s="158"/>
      <c r="FL2050" s="158"/>
      <c r="FM2050" s="158"/>
      <c r="FN2050" s="158"/>
      <c r="FO2050" s="158"/>
    </row>
    <row r="2051" spans="166:171" x14ac:dyDescent="0.25">
      <c r="FJ2051" s="158"/>
      <c r="FK2051" s="158"/>
      <c r="FL2051" s="158"/>
      <c r="FM2051" s="158"/>
      <c r="FN2051" s="158"/>
      <c r="FO2051" s="158"/>
    </row>
    <row r="2052" spans="166:171" x14ac:dyDescent="0.25">
      <c r="FJ2052" s="158"/>
      <c r="FK2052" s="158"/>
      <c r="FL2052" s="158"/>
      <c r="FM2052" s="158"/>
      <c r="FN2052" s="158"/>
      <c r="FO2052" s="158"/>
    </row>
    <row r="2053" spans="166:171" x14ac:dyDescent="0.25">
      <c r="FJ2053" s="158"/>
      <c r="FK2053" s="158"/>
      <c r="FL2053" s="158"/>
      <c r="FM2053" s="158"/>
      <c r="FN2053" s="158"/>
      <c r="FO2053" s="158"/>
    </row>
    <row r="2054" spans="166:171" x14ac:dyDescent="0.25">
      <c r="FJ2054" s="158"/>
      <c r="FK2054" s="158"/>
      <c r="FL2054" s="158"/>
      <c r="FM2054" s="158"/>
      <c r="FN2054" s="158"/>
      <c r="FO2054" s="158"/>
    </row>
    <row r="2055" spans="166:171" x14ac:dyDescent="0.25">
      <c r="FJ2055" s="158"/>
      <c r="FK2055" s="158"/>
      <c r="FL2055" s="158"/>
      <c r="FM2055" s="158"/>
      <c r="FN2055" s="158"/>
      <c r="FO2055" s="158"/>
    </row>
    <row r="2056" spans="166:171" x14ac:dyDescent="0.25">
      <c r="FJ2056" s="158"/>
      <c r="FK2056" s="158"/>
      <c r="FL2056" s="158"/>
      <c r="FM2056" s="158"/>
      <c r="FN2056" s="158"/>
      <c r="FO2056" s="158"/>
    </row>
    <row r="2057" spans="166:171" x14ac:dyDescent="0.25">
      <c r="FJ2057" s="158"/>
      <c r="FK2057" s="158"/>
      <c r="FL2057" s="158"/>
      <c r="FM2057" s="158"/>
      <c r="FN2057" s="158"/>
      <c r="FO2057" s="158"/>
    </row>
    <row r="2058" spans="166:171" x14ac:dyDescent="0.25">
      <c r="FJ2058" s="158"/>
      <c r="FK2058" s="158"/>
      <c r="FL2058" s="158"/>
      <c r="FM2058" s="158"/>
      <c r="FN2058" s="158"/>
      <c r="FO2058" s="158"/>
    </row>
    <row r="2059" spans="166:171" x14ac:dyDescent="0.25">
      <c r="FJ2059" s="158"/>
      <c r="FK2059" s="158"/>
      <c r="FL2059" s="158"/>
      <c r="FM2059" s="158"/>
      <c r="FN2059" s="158"/>
      <c r="FO2059" s="158"/>
    </row>
    <row r="2060" spans="166:171" x14ac:dyDescent="0.25">
      <c r="FJ2060" s="158"/>
      <c r="FK2060" s="158"/>
      <c r="FL2060" s="158"/>
      <c r="FM2060" s="158"/>
      <c r="FN2060" s="158"/>
      <c r="FO2060" s="158"/>
    </row>
    <row r="2061" spans="166:171" x14ac:dyDescent="0.25">
      <c r="FJ2061" s="158"/>
      <c r="FK2061" s="158"/>
      <c r="FL2061" s="158"/>
      <c r="FM2061" s="158"/>
      <c r="FN2061" s="158"/>
      <c r="FO2061" s="158"/>
    </row>
    <row r="2062" spans="166:171" x14ac:dyDescent="0.25">
      <c r="FJ2062" s="158"/>
      <c r="FK2062" s="158"/>
      <c r="FL2062" s="158"/>
      <c r="FM2062" s="158"/>
      <c r="FN2062" s="158"/>
      <c r="FO2062" s="158"/>
    </row>
    <row r="2063" spans="166:171" x14ac:dyDescent="0.25">
      <c r="FJ2063" s="158"/>
      <c r="FK2063" s="158"/>
      <c r="FL2063" s="158"/>
      <c r="FM2063" s="158"/>
      <c r="FN2063" s="158"/>
      <c r="FO2063" s="158"/>
    </row>
    <row r="2064" spans="166:171" x14ac:dyDescent="0.25">
      <c r="FJ2064" s="158"/>
      <c r="FK2064" s="158"/>
      <c r="FL2064" s="158"/>
      <c r="FM2064" s="158"/>
      <c r="FN2064" s="158"/>
      <c r="FO2064" s="158"/>
    </row>
    <row r="2065" spans="166:171" x14ac:dyDescent="0.25">
      <c r="FJ2065" s="158"/>
      <c r="FK2065" s="158"/>
      <c r="FL2065" s="158"/>
      <c r="FM2065" s="158"/>
      <c r="FN2065" s="158"/>
      <c r="FO2065" s="158"/>
    </row>
    <row r="2066" spans="166:171" x14ac:dyDescent="0.25">
      <c r="FJ2066" s="158"/>
      <c r="FK2066" s="158"/>
      <c r="FL2066" s="158"/>
      <c r="FM2066" s="158"/>
      <c r="FN2066" s="158"/>
      <c r="FO2066" s="158"/>
    </row>
    <row r="2067" spans="166:171" x14ac:dyDescent="0.25">
      <c r="FJ2067" s="158"/>
      <c r="FK2067" s="158"/>
      <c r="FL2067" s="158"/>
      <c r="FM2067" s="158"/>
      <c r="FN2067" s="158"/>
      <c r="FO2067" s="158"/>
    </row>
    <row r="2068" spans="166:171" x14ac:dyDescent="0.25">
      <c r="FJ2068" s="158"/>
      <c r="FK2068" s="158"/>
      <c r="FL2068" s="158"/>
      <c r="FM2068" s="158"/>
      <c r="FN2068" s="158"/>
      <c r="FO2068" s="158"/>
    </row>
    <row r="2069" spans="166:171" x14ac:dyDescent="0.25">
      <c r="FJ2069" s="158"/>
      <c r="FK2069" s="158"/>
      <c r="FL2069" s="158"/>
      <c r="FM2069" s="158"/>
      <c r="FN2069" s="158"/>
      <c r="FO2069" s="158"/>
    </row>
    <row r="2070" spans="166:171" x14ac:dyDescent="0.25">
      <c r="FJ2070" s="158"/>
      <c r="FK2070" s="158"/>
      <c r="FL2070" s="158"/>
      <c r="FM2070" s="158"/>
      <c r="FN2070" s="158"/>
      <c r="FO2070" s="158"/>
    </row>
    <row r="2071" spans="166:171" x14ac:dyDescent="0.25">
      <c r="FJ2071" s="158"/>
      <c r="FK2071" s="158"/>
      <c r="FL2071" s="158"/>
      <c r="FM2071" s="158"/>
      <c r="FN2071" s="158"/>
      <c r="FO2071" s="158"/>
    </row>
    <row r="2072" spans="166:171" x14ac:dyDescent="0.25">
      <c r="FJ2072" s="158"/>
      <c r="FK2072" s="158"/>
      <c r="FL2072" s="158"/>
      <c r="FM2072" s="158"/>
      <c r="FN2072" s="158"/>
      <c r="FO2072" s="158"/>
    </row>
    <row r="2073" spans="166:171" x14ac:dyDescent="0.25">
      <c r="FJ2073" s="158"/>
      <c r="FK2073" s="158"/>
      <c r="FL2073" s="158"/>
      <c r="FM2073" s="158"/>
      <c r="FN2073" s="158"/>
      <c r="FO2073" s="158"/>
    </row>
    <row r="2074" spans="166:171" x14ac:dyDescent="0.25">
      <c r="FJ2074" s="158"/>
      <c r="FK2074" s="158"/>
      <c r="FL2074" s="158"/>
      <c r="FM2074" s="158"/>
      <c r="FN2074" s="158"/>
      <c r="FO2074" s="158"/>
    </row>
    <row r="2075" spans="166:171" x14ac:dyDescent="0.25">
      <c r="FJ2075" s="158"/>
      <c r="FK2075" s="158"/>
      <c r="FL2075" s="158"/>
      <c r="FM2075" s="158"/>
      <c r="FN2075" s="158"/>
      <c r="FO2075" s="158"/>
    </row>
    <row r="2076" spans="166:171" x14ac:dyDescent="0.25">
      <c r="FJ2076" s="158"/>
      <c r="FK2076" s="158"/>
      <c r="FL2076" s="158"/>
      <c r="FM2076" s="158"/>
      <c r="FN2076" s="158"/>
      <c r="FO2076" s="158"/>
    </row>
    <row r="2077" spans="166:171" x14ac:dyDescent="0.25">
      <c r="FJ2077" s="158"/>
      <c r="FK2077" s="158"/>
      <c r="FL2077" s="158"/>
      <c r="FM2077" s="158"/>
      <c r="FN2077" s="158"/>
      <c r="FO2077" s="158"/>
    </row>
    <row r="2078" spans="166:171" x14ac:dyDescent="0.25">
      <c r="FJ2078" s="158"/>
      <c r="FK2078" s="158"/>
      <c r="FL2078" s="158"/>
      <c r="FM2078" s="158"/>
      <c r="FN2078" s="158"/>
      <c r="FO2078" s="158"/>
    </row>
    <row r="2079" spans="166:171" x14ac:dyDescent="0.25">
      <c r="FJ2079" s="158"/>
      <c r="FK2079" s="158"/>
      <c r="FL2079" s="158"/>
      <c r="FM2079" s="158"/>
      <c r="FN2079" s="158"/>
      <c r="FO2079" s="158"/>
    </row>
    <row r="2080" spans="166:171" x14ac:dyDescent="0.25">
      <c r="FJ2080" s="158"/>
      <c r="FK2080" s="158"/>
      <c r="FL2080" s="158"/>
      <c r="FM2080" s="158"/>
      <c r="FN2080" s="158"/>
      <c r="FO2080" s="158"/>
    </row>
    <row r="2081" spans="166:171" x14ac:dyDescent="0.25">
      <c r="FJ2081" s="158"/>
      <c r="FK2081" s="158"/>
      <c r="FL2081" s="158"/>
      <c r="FM2081" s="158"/>
      <c r="FN2081" s="158"/>
      <c r="FO2081" s="158"/>
    </row>
    <row r="2082" spans="166:171" x14ac:dyDescent="0.25">
      <c r="FJ2082" s="158"/>
      <c r="FK2082" s="158"/>
      <c r="FL2082" s="158"/>
      <c r="FM2082" s="158"/>
      <c r="FN2082" s="158"/>
      <c r="FO2082" s="158"/>
    </row>
    <row r="2083" spans="166:171" x14ac:dyDescent="0.25">
      <c r="FJ2083" s="158"/>
      <c r="FK2083" s="158"/>
      <c r="FL2083" s="158"/>
      <c r="FM2083" s="158"/>
      <c r="FN2083" s="158"/>
      <c r="FO2083" s="158"/>
    </row>
    <row r="2084" spans="166:171" x14ac:dyDescent="0.25">
      <c r="FJ2084" s="158"/>
      <c r="FK2084" s="158"/>
      <c r="FL2084" s="158"/>
      <c r="FM2084" s="158"/>
      <c r="FN2084" s="158"/>
      <c r="FO2084" s="158"/>
    </row>
    <row r="2085" spans="166:171" x14ac:dyDescent="0.25">
      <c r="FJ2085" s="158"/>
      <c r="FK2085" s="158"/>
      <c r="FL2085" s="158"/>
      <c r="FM2085" s="158"/>
      <c r="FN2085" s="158"/>
      <c r="FO2085" s="158"/>
    </row>
    <row r="2086" spans="166:171" x14ac:dyDescent="0.25">
      <c r="FJ2086" s="158"/>
      <c r="FK2086" s="158"/>
      <c r="FL2086" s="158"/>
      <c r="FM2086" s="158"/>
      <c r="FN2086" s="158"/>
      <c r="FO2086" s="158"/>
    </row>
    <row r="2087" spans="166:171" x14ac:dyDescent="0.25">
      <c r="FJ2087" s="158"/>
      <c r="FK2087" s="158"/>
      <c r="FL2087" s="158"/>
      <c r="FM2087" s="158"/>
      <c r="FN2087" s="158"/>
      <c r="FO2087" s="158"/>
    </row>
    <row r="2088" spans="166:171" x14ac:dyDescent="0.25">
      <c r="FJ2088" s="158"/>
      <c r="FK2088" s="158"/>
      <c r="FL2088" s="158"/>
      <c r="FM2088" s="158"/>
      <c r="FN2088" s="158"/>
      <c r="FO2088" s="158"/>
    </row>
    <row r="2089" spans="166:171" x14ac:dyDescent="0.25">
      <c r="FJ2089" s="158"/>
      <c r="FK2089" s="158"/>
      <c r="FL2089" s="158"/>
      <c r="FM2089" s="158"/>
      <c r="FN2089" s="158"/>
      <c r="FO2089" s="158"/>
    </row>
    <row r="2090" spans="166:171" x14ac:dyDescent="0.25">
      <c r="FJ2090" s="158"/>
      <c r="FK2090" s="158"/>
      <c r="FL2090" s="158"/>
      <c r="FM2090" s="158"/>
      <c r="FN2090" s="158"/>
      <c r="FO2090" s="158"/>
    </row>
    <row r="2091" spans="166:171" x14ac:dyDescent="0.25">
      <c r="FJ2091" s="158"/>
      <c r="FK2091" s="158"/>
      <c r="FL2091" s="158"/>
      <c r="FM2091" s="158"/>
      <c r="FN2091" s="158"/>
      <c r="FO2091" s="158"/>
    </row>
    <row r="2092" spans="166:171" x14ac:dyDescent="0.25">
      <c r="FJ2092" s="158"/>
      <c r="FK2092" s="158"/>
      <c r="FL2092" s="158"/>
      <c r="FM2092" s="158"/>
      <c r="FN2092" s="158"/>
      <c r="FO2092" s="158"/>
    </row>
    <row r="2093" spans="166:171" x14ac:dyDescent="0.25">
      <c r="FJ2093" s="158"/>
      <c r="FK2093" s="158"/>
      <c r="FL2093" s="158"/>
      <c r="FM2093" s="158"/>
      <c r="FN2093" s="158"/>
      <c r="FO2093" s="158"/>
    </row>
    <row r="2094" spans="166:171" x14ac:dyDescent="0.25">
      <c r="FJ2094" s="158"/>
      <c r="FK2094" s="158"/>
      <c r="FL2094" s="158"/>
      <c r="FM2094" s="158"/>
      <c r="FN2094" s="158"/>
      <c r="FO2094" s="158"/>
    </row>
    <row r="2095" spans="166:171" x14ac:dyDescent="0.25">
      <c r="FJ2095" s="158"/>
      <c r="FK2095" s="158"/>
      <c r="FL2095" s="158"/>
      <c r="FM2095" s="158"/>
      <c r="FN2095" s="158"/>
      <c r="FO2095" s="158"/>
    </row>
    <row r="2096" spans="166:171" x14ac:dyDescent="0.25">
      <c r="FJ2096" s="158"/>
      <c r="FK2096" s="158"/>
      <c r="FL2096" s="158"/>
      <c r="FM2096" s="158"/>
      <c r="FN2096" s="158"/>
      <c r="FO2096" s="158"/>
    </row>
    <row r="2097" spans="166:171" x14ac:dyDescent="0.25">
      <c r="FJ2097" s="158"/>
      <c r="FK2097" s="158"/>
      <c r="FL2097" s="158"/>
      <c r="FM2097" s="158"/>
      <c r="FN2097" s="158"/>
      <c r="FO2097" s="158"/>
    </row>
    <row r="2098" spans="166:171" x14ac:dyDescent="0.25">
      <c r="FJ2098" s="158"/>
      <c r="FK2098" s="158"/>
      <c r="FL2098" s="158"/>
      <c r="FM2098" s="158"/>
      <c r="FN2098" s="158"/>
      <c r="FO2098" s="158"/>
    </row>
    <row r="2099" spans="166:171" x14ac:dyDescent="0.25">
      <c r="FJ2099" s="158"/>
      <c r="FK2099" s="158"/>
      <c r="FL2099" s="158"/>
      <c r="FM2099" s="158"/>
      <c r="FN2099" s="158"/>
      <c r="FO2099" s="158"/>
    </row>
    <row r="2100" spans="166:171" x14ac:dyDescent="0.25">
      <c r="FJ2100" s="158"/>
      <c r="FK2100" s="158"/>
      <c r="FL2100" s="158"/>
      <c r="FM2100" s="158"/>
      <c r="FN2100" s="158"/>
      <c r="FO2100" s="158"/>
    </row>
    <row r="2101" spans="166:171" x14ac:dyDescent="0.25">
      <c r="FJ2101" s="158"/>
      <c r="FK2101" s="158"/>
      <c r="FL2101" s="158"/>
      <c r="FM2101" s="158"/>
      <c r="FN2101" s="158"/>
      <c r="FO2101" s="158"/>
    </row>
    <row r="2102" spans="166:171" x14ac:dyDescent="0.25">
      <c r="FJ2102" s="158"/>
      <c r="FK2102" s="158"/>
      <c r="FL2102" s="158"/>
      <c r="FM2102" s="158"/>
      <c r="FN2102" s="158"/>
      <c r="FO2102" s="158"/>
    </row>
    <row r="2103" spans="166:171" x14ac:dyDescent="0.25">
      <c r="FJ2103" s="158"/>
      <c r="FK2103" s="158"/>
      <c r="FL2103" s="158"/>
      <c r="FM2103" s="158"/>
      <c r="FN2103" s="158"/>
      <c r="FO2103" s="158"/>
    </row>
    <row r="2104" spans="166:171" x14ac:dyDescent="0.25">
      <c r="FJ2104" s="158"/>
      <c r="FK2104" s="158"/>
      <c r="FL2104" s="158"/>
      <c r="FM2104" s="158"/>
      <c r="FN2104" s="158"/>
      <c r="FO2104" s="158"/>
    </row>
    <row r="2105" spans="166:171" x14ac:dyDescent="0.25">
      <c r="FJ2105" s="158"/>
      <c r="FK2105" s="158"/>
      <c r="FL2105" s="158"/>
      <c r="FM2105" s="158"/>
      <c r="FN2105" s="158"/>
      <c r="FO2105" s="158"/>
    </row>
    <row r="2106" spans="166:171" x14ac:dyDescent="0.25">
      <c r="FJ2106" s="158"/>
      <c r="FK2106" s="158"/>
      <c r="FL2106" s="158"/>
      <c r="FM2106" s="158"/>
      <c r="FN2106" s="158"/>
      <c r="FO2106" s="158"/>
    </row>
    <row r="2107" spans="166:171" x14ac:dyDescent="0.25">
      <c r="FJ2107" s="158"/>
      <c r="FK2107" s="158"/>
      <c r="FL2107" s="158"/>
      <c r="FM2107" s="158"/>
      <c r="FN2107" s="158"/>
      <c r="FO2107" s="158"/>
    </row>
    <row r="2108" spans="166:171" x14ac:dyDescent="0.25">
      <c r="FJ2108" s="158"/>
      <c r="FK2108" s="158"/>
      <c r="FL2108" s="158"/>
      <c r="FM2108" s="158"/>
      <c r="FN2108" s="158"/>
      <c r="FO2108" s="158"/>
    </row>
    <row r="2109" spans="166:171" x14ac:dyDescent="0.25">
      <c r="FJ2109" s="158"/>
      <c r="FK2109" s="158"/>
      <c r="FL2109" s="158"/>
      <c r="FM2109" s="158"/>
      <c r="FN2109" s="158"/>
      <c r="FO2109" s="158"/>
    </row>
    <row r="2110" spans="166:171" x14ac:dyDescent="0.25">
      <c r="FJ2110" s="158"/>
      <c r="FK2110" s="158"/>
      <c r="FL2110" s="158"/>
      <c r="FM2110" s="158"/>
      <c r="FN2110" s="158"/>
      <c r="FO2110" s="158"/>
    </row>
    <row r="2111" spans="166:171" x14ac:dyDescent="0.25">
      <c r="FJ2111" s="158"/>
      <c r="FK2111" s="158"/>
      <c r="FL2111" s="158"/>
      <c r="FM2111" s="158"/>
      <c r="FN2111" s="158"/>
      <c r="FO2111" s="158"/>
    </row>
    <row r="2112" spans="166:171" x14ac:dyDescent="0.25">
      <c r="FJ2112" s="158"/>
      <c r="FK2112" s="158"/>
      <c r="FL2112" s="158"/>
      <c r="FM2112" s="158"/>
      <c r="FN2112" s="158"/>
      <c r="FO2112" s="158"/>
    </row>
    <row r="2113" spans="166:171" x14ac:dyDescent="0.25">
      <c r="FJ2113" s="158"/>
      <c r="FK2113" s="158"/>
      <c r="FL2113" s="158"/>
      <c r="FM2113" s="158"/>
      <c r="FN2113" s="158"/>
      <c r="FO2113" s="158"/>
    </row>
    <row r="2114" spans="166:171" x14ac:dyDescent="0.25">
      <c r="FJ2114" s="158"/>
      <c r="FK2114" s="158"/>
      <c r="FL2114" s="158"/>
      <c r="FM2114" s="158"/>
      <c r="FN2114" s="158"/>
      <c r="FO2114" s="158"/>
    </row>
    <row r="2115" spans="166:171" x14ac:dyDescent="0.25">
      <c r="FJ2115" s="158"/>
      <c r="FK2115" s="158"/>
      <c r="FL2115" s="158"/>
      <c r="FM2115" s="158"/>
      <c r="FN2115" s="158"/>
      <c r="FO2115" s="158"/>
    </row>
    <row r="2116" spans="166:171" x14ac:dyDescent="0.25">
      <c r="FJ2116" s="158"/>
      <c r="FK2116" s="158"/>
      <c r="FL2116" s="158"/>
      <c r="FM2116" s="158"/>
      <c r="FN2116" s="158"/>
      <c r="FO2116" s="158"/>
    </row>
    <row r="2117" spans="166:171" x14ac:dyDescent="0.25">
      <c r="FJ2117" s="158"/>
      <c r="FK2117" s="158"/>
      <c r="FL2117" s="158"/>
      <c r="FM2117" s="158"/>
      <c r="FN2117" s="158"/>
      <c r="FO2117" s="158"/>
    </row>
    <row r="2118" spans="166:171" x14ac:dyDescent="0.25">
      <c r="FJ2118" s="158"/>
      <c r="FK2118" s="158"/>
      <c r="FL2118" s="158"/>
      <c r="FM2118" s="158"/>
      <c r="FN2118" s="158"/>
      <c r="FO2118" s="158"/>
    </row>
    <row r="2119" spans="166:171" x14ac:dyDescent="0.25">
      <c r="FJ2119" s="158"/>
      <c r="FK2119" s="158"/>
      <c r="FL2119" s="158"/>
      <c r="FM2119" s="158"/>
      <c r="FN2119" s="158"/>
      <c r="FO2119" s="158"/>
    </row>
    <row r="2120" spans="166:171" x14ac:dyDescent="0.25">
      <c r="FJ2120" s="158"/>
      <c r="FK2120" s="158"/>
      <c r="FL2120" s="158"/>
      <c r="FM2120" s="158"/>
      <c r="FN2120" s="158"/>
      <c r="FO2120" s="158"/>
    </row>
    <row r="2121" spans="166:171" x14ac:dyDescent="0.25">
      <c r="FJ2121" s="158"/>
      <c r="FK2121" s="158"/>
      <c r="FL2121" s="158"/>
      <c r="FM2121" s="158"/>
      <c r="FN2121" s="158"/>
      <c r="FO2121" s="158"/>
    </row>
    <row r="2122" spans="166:171" x14ac:dyDescent="0.25">
      <c r="FJ2122" s="158"/>
      <c r="FK2122" s="158"/>
      <c r="FL2122" s="158"/>
      <c r="FM2122" s="158"/>
      <c r="FN2122" s="158"/>
      <c r="FO2122" s="158"/>
    </row>
    <row r="2123" spans="166:171" x14ac:dyDescent="0.25">
      <c r="FJ2123" s="158"/>
      <c r="FK2123" s="158"/>
      <c r="FL2123" s="158"/>
      <c r="FM2123" s="158"/>
      <c r="FN2123" s="158"/>
      <c r="FO2123" s="158"/>
    </row>
    <row r="2124" spans="166:171" x14ac:dyDescent="0.25">
      <c r="FJ2124" s="158"/>
      <c r="FK2124" s="158"/>
      <c r="FL2124" s="158"/>
      <c r="FM2124" s="158"/>
      <c r="FN2124" s="158"/>
      <c r="FO2124" s="158"/>
    </row>
    <row r="2125" spans="166:171" x14ac:dyDescent="0.25">
      <c r="FJ2125" s="158"/>
      <c r="FK2125" s="158"/>
      <c r="FL2125" s="158"/>
      <c r="FM2125" s="158"/>
      <c r="FN2125" s="158"/>
      <c r="FO2125" s="158"/>
    </row>
    <row r="2126" spans="166:171" x14ac:dyDescent="0.25">
      <c r="FJ2126" s="158"/>
      <c r="FK2126" s="158"/>
      <c r="FL2126" s="158"/>
      <c r="FM2126" s="158"/>
      <c r="FN2126" s="158"/>
      <c r="FO2126" s="158"/>
    </row>
    <row r="2127" spans="166:171" x14ac:dyDescent="0.25">
      <c r="FJ2127" s="158"/>
      <c r="FK2127" s="158"/>
      <c r="FL2127" s="158"/>
      <c r="FM2127" s="158"/>
      <c r="FN2127" s="158"/>
      <c r="FO2127" s="158"/>
    </row>
    <row r="2128" spans="166:171" x14ac:dyDescent="0.25">
      <c r="FJ2128" s="158"/>
      <c r="FK2128" s="158"/>
      <c r="FL2128" s="158"/>
      <c r="FM2128" s="158"/>
      <c r="FN2128" s="158"/>
      <c r="FO2128" s="158"/>
    </row>
    <row r="2129" spans="166:171" x14ac:dyDescent="0.25">
      <c r="FJ2129" s="158"/>
      <c r="FK2129" s="158"/>
      <c r="FL2129" s="158"/>
      <c r="FM2129" s="158"/>
      <c r="FN2129" s="158"/>
      <c r="FO2129" s="158"/>
    </row>
    <row r="2130" spans="166:171" x14ac:dyDescent="0.25">
      <c r="FJ2130" s="158"/>
      <c r="FK2130" s="158"/>
      <c r="FL2130" s="158"/>
      <c r="FM2130" s="158"/>
      <c r="FN2130" s="158"/>
      <c r="FO2130" s="158"/>
    </row>
    <row r="2131" spans="166:171" x14ac:dyDescent="0.25">
      <c r="FJ2131" s="158"/>
      <c r="FK2131" s="158"/>
      <c r="FL2131" s="158"/>
      <c r="FM2131" s="158"/>
      <c r="FN2131" s="158"/>
      <c r="FO2131" s="158"/>
    </row>
    <row r="2132" spans="166:171" x14ac:dyDescent="0.25">
      <c r="FJ2132" s="158"/>
      <c r="FK2132" s="158"/>
      <c r="FL2132" s="158"/>
      <c r="FM2132" s="158"/>
      <c r="FN2132" s="158"/>
      <c r="FO2132" s="158"/>
    </row>
    <row r="2133" spans="166:171" x14ac:dyDescent="0.25">
      <c r="FJ2133" s="158"/>
      <c r="FK2133" s="158"/>
      <c r="FL2133" s="158"/>
      <c r="FM2133" s="158"/>
      <c r="FN2133" s="158"/>
      <c r="FO2133" s="158"/>
    </row>
    <row r="2134" spans="166:171" x14ac:dyDescent="0.25">
      <c r="FJ2134" s="158"/>
      <c r="FK2134" s="158"/>
      <c r="FL2134" s="158"/>
      <c r="FM2134" s="158"/>
      <c r="FN2134" s="158"/>
      <c r="FO2134" s="158"/>
    </row>
    <row r="2135" spans="166:171" x14ac:dyDescent="0.25">
      <c r="FJ2135" s="158"/>
      <c r="FK2135" s="158"/>
      <c r="FL2135" s="158"/>
      <c r="FM2135" s="158"/>
      <c r="FN2135" s="158"/>
      <c r="FO2135" s="158"/>
    </row>
    <row r="2136" spans="166:171" x14ac:dyDescent="0.25">
      <c r="FJ2136" s="158"/>
      <c r="FK2136" s="158"/>
      <c r="FL2136" s="158"/>
      <c r="FM2136" s="158"/>
      <c r="FN2136" s="158"/>
      <c r="FO2136" s="158"/>
    </row>
    <row r="2137" spans="166:171" x14ac:dyDescent="0.25">
      <c r="FJ2137" s="158"/>
      <c r="FK2137" s="158"/>
      <c r="FL2137" s="158"/>
      <c r="FM2137" s="158"/>
      <c r="FN2137" s="158"/>
      <c r="FO2137" s="158"/>
    </row>
    <row r="2138" spans="166:171" x14ac:dyDescent="0.25">
      <c r="FJ2138" s="158"/>
      <c r="FK2138" s="158"/>
      <c r="FL2138" s="158"/>
      <c r="FM2138" s="158"/>
      <c r="FN2138" s="158"/>
      <c r="FO2138" s="158"/>
    </row>
    <row r="2139" spans="166:171" x14ac:dyDescent="0.25">
      <c r="FJ2139" s="158"/>
      <c r="FK2139" s="158"/>
      <c r="FL2139" s="158"/>
      <c r="FM2139" s="158"/>
      <c r="FN2139" s="158"/>
      <c r="FO2139" s="158"/>
    </row>
    <row r="2140" spans="166:171" x14ac:dyDescent="0.25">
      <c r="FJ2140" s="158"/>
      <c r="FK2140" s="158"/>
      <c r="FL2140" s="158"/>
      <c r="FM2140" s="158"/>
      <c r="FN2140" s="158"/>
      <c r="FO2140" s="158"/>
    </row>
    <row r="2141" spans="166:171" x14ac:dyDescent="0.25">
      <c r="FJ2141" s="158"/>
      <c r="FK2141" s="158"/>
      <c r="FL2141" s="158"/>
      <c r="FM2141" s="158"/>
      <c r="FN2141" s="158"/>
      <c r="FO2141" s="158"/>
    </row>
    <row r="2142" spans="166:171" x14ac:dyDescent="0.25">
      <c r="FJ2142" s="158"/>
      <c r="FK2142" s="158"/>
      <c r="FL2142" s="158"/>
      <c r="FM2142" s="158"/>
      <c r="FN2142" s="158"/>
      <c r="FO2142" s="158"/>
    </row>
    <row r="2143" spans="166:171" x14ac:dyDescent="0.25">
      <c r="FJ2143" s="158"/>
      <c r="FK2143" s="158"/>
      <c r="FL2143" s="158"/>
      <c r="FM2143" s="158"/>
      <c r="FN2143" s="158"/>
      <c r="FO2143" s="158"/>
    </row>
    <row r="2144" spans="166:171" x14ac:dyDescent="0.25">
      <c r="FJ2144" s="158"/>
      <c r="FK2144" s="158"/>
      <c r="FL2144" s="158"/>
      <c r="FM2144" s="158"/>
      <c r="FN2144" s="158"/>
      <c r="FO2144" s="158"/>
    </row>
    <row r="2145" spans="166:171" x14ac:dyDescent="0.25">
      <c r="FJ2145" s="158"/>
      <c r="FK2145" s="158"/>
      <c r="FL2145" s="158"/>
      <c r="FM2145" s="158"/>
      <c r="FN2145" s="158"/>
      <c r="FO2145" s="158"/>
    </row>
    <row r="2146" spans="166:171" x14ac:dyDescent="0.25">
      <c r="FJ2146" s="158"/>
      <c r="FK2146" s="158"/>
      <c r="FL2146" s="158"/>
      <c r="FM2146" s="158"/>
      <c r="FN2146" s="158"/>
      <c r="FO2146" s="158"/>
    </row>
    <row r="2147" spans="166:171" x14ac:dyDescent="0.25">
      <c r="FJ2147" s="158"/>
      <c r="FK2147" s="158"/>
      <c r="FL2147" s="158"/>
      <c r="FM2147" s="158"/>
      <c r="FN2147" s="158"/>
      <c r="FO2147" s="158"/>
    </row>
    <row r="2148" spans="166:171" x14ac:dyDescent="0.25">
      <c r="FJ2148" s="158"/>
      <c r="FK2148" s="158"/>
      <c r="FL2148" s="158"/>
      <c r="FM2148" s="158"/>
      <c r="FN2148" s="158"/>
      <c r="FO2148" s="158"/>
    </row>
    <row r="2149" spans="166:171" x14ac:dyDescent="0.25">
      <c r="FJ2149" s="158"/>
      <c r="FK2149" s="158"/>
      <c r="FL2149" s="158"/>
      <c r="FM2149" s="158"/>
      <c r="FN2149" s="158"/>
      <c r="FO2149" s="158"/>
    </row>
    <row r="2150" spans="166:171" x14ac:dyDescent="0.25">
      <c r="FJ2150" s="158"/>
      <c r="FK2150" s="158"/>
      <c r="FL2150" s="158"/>
      <c r="FM2150" s="158"/>
      <c r="FN2150" s="158"/>
      <c r="FO2150" s="158"/>
    </row>
    <row r="2151" spans="166:171" x14ac:dyDescent="0.25">
      <c r="FJ2151" s="158"/>
      <c r="FK2151" s="158"/>
      <c r="FL2151" s="158"/>
      <c r="FM2151" s="158"/>
      <c r="FN2151" s="158"/>
      <c r="FO2151" s="158"/>
    </row>
    <row r="2152" spans="166:171" x14ac:dyDescent="0.25">
      <c r="FJ2152" s="158"/>
      <c r="FK2152" s="158"/>
      <c r="FL2152" s="158"/>
      <c r="FM2152" s="158"/>
      <c r="FN2152" s="158"/>
      <c r="FO2152" s="158"/>
    </row>
    <row r="2153" spans="166:171" x14ac:dyDescent="0.25">
      <c r="FJ2153" s="158"/>
      <c r="FK2153" s="158"/>
      <c r="FL2153" s="158"/>
      <c r="FM2153" s="158"/>
      <c r="FN2153" s="158"/>
      <c r="FO2153" s="158"/>
    </row>
    <row r="2154" spans="166:171" x14ac:dyDescent="0.25">
      <c r="FJ2154" s="158"/>
      <c r="FK2154" s="158"/>
      <c r="FL2154" s="158"/>
      <c r="FM2154" s="158"/>
      <c r="FN2154" s="158"/>
      <c r="FO2154" s="158"/>
    </row>
    <row r="2155" spans="166:171" x14ac:dyDescent="0.25">
      <c r="FJ2155" s="158"/>
      <c r="FK2155" s="158"/>
      <c r="FL2155" s="158"/>
      <c r="FM2155" s="158"/>
      <c r="FN2155" s="158"/>
      <c r="FO2155" s="158"/>
    </row>
    <row r="2156" spans="166:171" x14ac:dyDescent="0.25">
      <c r="FJ2156" s="158"/>
      <c r="FK2156" s="158"/>
      <c r="FL2156" s="158"/>
      <c r="FM2156" s="158"/>
      <c r="FN2156" s="158"/>
      <c r="FO2156" s="158"/>
    </row>
    <row r="2157" spans="166:171" x14ac:dyDescent="0.25">
      <c r="FJ2157" s="158"/>
      <c r="FK2157" s="158"/>
      <c r="FL2157" s="158"/>
      <c r="FM2157" s="158"/>
      <c r="FN2157" s="158"/>
      <c r="FO2157" s="158"/>
    </row>
    <row r="2158" spans="166:171" x14ac:dyDescent="0.25">
      <c r="FJ2158" s="158"/>
      <c r="FK2158" s="158"/>
      <c r="FL2158" s="158"/>
      <c r="FM2158" s="158"/>
      <c r="FN2158" s="158"/>
      <c r="FO2158" s="158"/>
    </row>
    <row r="2159" spans="166:171" x14ac:dyDescent="0.25">
      <c r="FJ2159" s="158"/>
      <c r="FK2159" s="158"/>
      <c r="FL2159" s="158"/>
      <c r="FM2159" s="158"/>
      <c r="FN2159" s="158"/>
      <c r="FO2159" s="158"/>
    </row>
    <row r="2160" spans="166:171" x14ac:dyDescent="0.25">
      <c r="FJ2160" s="158"/>
      <c r="FK2160" s="158"/>
      <c r="FL2160" s="158"/>
      <c r="FM2160" s="158"/>
      <c r="FN2160" s="158"/>
      <c r="FO2160" s="158"/>
    </row>
    <row r="2161" spans="166:171" x14ac:dyDescent="0.25">
      <c r="FJ2161" s="158"/>
      <c r="FK2161" s="158"/>
      <c r="FL2161" s="158"/>
      <c r="FM2161" s="158"/>
      <c r="FN2161" s="158"/>
      <c r="FO2161" s="158"/>
    </row>
    <row r="2162" spans="166:171" x14ac:dyDescent="0.25">
      <c r="FJ2162" s="158"/>
      <c r="FK2162" s="158"/>
      <c r="FL2162" s="158"/>
      <c r="FM2162" s="158"/>
      <c r="FN2162" s="158"/>
      <c r="FO2162" s="158"/>
    </row>
    <row r="2163" spans="166:171" x14ac:dyDescent="0.25">
      <c r="FJ2163" s="158"/>
      <c r="FK2163" s="158"/>
      <c r="FL2163" s="158"/>
      <c r="FM2163" s="158"/>
      <c r="FN2163" s="158"/>
      <c r="FO2163" s="158"/>
    </row>
    <row r="2164" spans="166:171" x14ac:dyDescent="0.25">
      <c r="FJ2164" s="158"/>
      <c r="FK2164" s="158"/>
      <c r="FL2164" s="158"/>
      <c r="FM2164" s="158"/>
      <c r="FN2164" s="158"/>
      <c r="FO2164" s="158"/>
    </row>
    <row r="2165" spans="166:171" x14ac:dyDescent="0.25">
      <c r="FJ2165" s="158"/>
      <c r="FK2165" s="158"/>
      <c r="FL2165" s="158"/>
      <c r="FM2165" s="158"/>
      <c r="FN2165" s="158"/>
      <c r="FO2165" s="158"/>
    </row>
    <row r="2166" spans="166:171" x14ac:dyDescent="0.25">
      <c r="FJ2166" s="158"/>
      <c r="FK2166" s="158"/>
      <c r="FL2166" s="158"/>
      <c r="FM2166" s="158"/>
      <c r="FN2166" s="158"/>
      <c r="FO2166" s="158"/>
    </row>
    <row r="2167" spans="166:171" x14ac:dyDescent="0.25">
      <c r="FJ2167" s="158"/>
      <c r="FK2167" s="158"/>
      <c r="FL2167" s="158"/>
      <c r="FM2167" s="158"/>
      <c r="FN2167" s="158"/>
      <c r="FO2167" s="158"/>
    </row>
    <row r="2168" spans="166:171" x14ac:dyDescent="0.25">
      <c r="FJ2168" s="158"/>
      <c r="FK2168" s="158"/>
      <c r="FL2168" s="158"/>
      <c r="FM2168" s="158"/>
      <c r="FN2168" s="158"/>
      <c r="FO2168" s="158"/>
    </row>
    <row r="2169" spans="166:171" x14ac:dyDescent="0.25">
      <c r="FJ2169" s="158"/>
      <c r="FK2169" s="158"/>
      <c r="FL2169" s="158"/>
      <c r="FM2169" s="158"/>
      <c r="FN2169" s="158"/>
      <c r="FO2169" s="158"/>
    </row>
    <row r="2170" spans="166:171" x14ac:dyDescent="0.25">
      <c r="FJ2170" s="158"/>
      <c r="FK2170" s="158"/>
      <c r="FL2170" s="158"/>
      <c r="FM2170" s="158"/>
      <c r="FN2170" s="158"/>
      <c r="FO2170" s="158"/>
    </row>
    <row r="2171" spans="166:171" x14ac:dyDescent="0.25">
      <c r="FJ2171" s="158"/>
      <c r="FK2171" s="158"/>
      <c r="FL2171" s="158"/>
      <c r="FM2171" s="158"/>
      <c r="FN2171" s="158"/>
      <c r="FO2171" s="158"/>
    </row>
    <row r="2172" spans="166:171" x14ac:dyDescent="0.25">
      <c r="FJ2172" s="158"/>
      <c r="FK2172" s="158"/>
      <c r="FL2172" s="158"/>
      <c r="FM2172" s="158"/>
      <c r="FN2172" s="158"/>
      <c r="FO2172" s="158"/>
    </row>
    <row r="2173" spans="166:171" x14ac:dyDescent="0.25">
      <c r="FJ2173" s="158"/>
      <c r="FK2173" s="158"/>
      <c r="FL2173" s="158"/>
      <c r="FM2173" s="158"/>
      <c r="FN2173" s="158"/>
      <c r="FO2173" s="158"/>
    </row>
    <row r="2174" spans="166:171" x14ac:dyDescent="0.25">
      <c r="FJ2174" s="158"/>
      <c r="FK2174" s="158"/>
      <c r="FL2174" s="158"/>
      <c r="FM2174" s="158"/>
      <c r="FN2174" s="158"/>
      <c r="FO2174" s="158"/>
    </row>
    <row r="2175" spans="166:171" x14ac:dyDescent="0.25">
      <c r="FJ2175" s="158"/>
      <c r="FK2175" s="158"/>
      <c r="FL2175" s="158"/>
      <c r="FM2175" s="158"/>
      <c r="FN2175" s="158"/>
      <c r="FO2175" s="158"/>
    </row>
    <row r="2176" spans="166:171" x14ac:dyDescent="0.25">
      <c r="FJ2176" s="158"/>
      <c r="FK2176" s="158"/>
      <c r="FL2176" s="158"/>
      <c r="FM2176" s="158"/>
      <c r="FN2176" s="158"/>
      <c r="FO2176" s="158"/>
    </row>
    <row r="2177" spans="166:171" x14ac:dyDescent="0.25">
      <c r="FJ2177" s="158"/>
      <c r="FK2177" s="158"/>
      <c r="FL2177" s="158"/>
      <c r="FM2177" s="158"/>
      <c r="FN2177" s="158"/>
      <c r="FO2177" s="158"/>
    </row>
    <row r="2178" spans="166:171" x14ac:dyDescent="0.25">
      <c r="FJ2178" s="158"/>
      <c r="FK2178" s="158"/>
      <c r="FL2178" s="158"/>
      <c r="FM2178" s="158"/>
      <c r="FN2178" s="158"/>
      <c r="FO2178" s="158"/>
    </row>
    <row r="2179" spans="166:171" x14ac:dyDescent="0.25">
      <c r="FJ2179" s="158"/>
      <c r="FK2179" s="158"/>
      <c r="FL2179" s="158"/>
      <c r="FM2179" s="158"/>
      <c r="FN2179" s="158"/>
      <c r="FO2179" s="158"/>
    </row>
    <row r="2180" spans="166:171" x14ac:dyDescent="0.25">
      <c r="FJ2180" s="158"/>
      <c r="FK2180" s="158"/>
      <c r="FL2180" s="158"/>
      <c r="FM2180" s="158"/>
      <c r="FN2180" s="158"/>
      <c r="FO2180" s="158"/>
    </row>
    <row r="2181" spans="166:171" x14ac:dyDescent="0.25">
      <c r="FJ2181" s="158"/>
      <c r="FK2181" s="158"/>
      <c r="FL2181" s="158"/>
      <c r="FM2181" s="158"/>
      <c r="FN2181" s="158"/>
      <c r="FO2181" s="158"/>
    </row>
    <row r="2182" spans="166:171" x14ac:dyDescent="0.25">
      <c r="FJ2182" s="158"/>
      <c r="FK2182" s="158"/>
      <c r="FL2182" s="158"/>
      <c r="FM2182" s="158"/>
      <c r="FN2182" s="158"/>
      <c r="FO2182" s="158"/>
    </row>
    <row r="2183" spans="166:171" x14ac:dyDescent="0.25">
      <c r="FJ2183" s="158"/>
      <c r="FK2183" s="158"/>
      <c r="FL2183" s="158"/>
      <c r="FM2183" s="158"/>
      <c r="FN2183" s="158"/>
      <c r="FO2183" s="158"/>
    </row>
    <row r="2184" spans="166:171" x14ac:dyDescent="0.25">
      <c r="FJ2184" s="158"/>
      <c r="FK2184" s="158"/>
      <c r="FL2184" s="158"/>
      <c r="FM2184" s="158"/>
      <c r="FN2184" s="158"/>
      <c r="FO2184" s="158"/>
    </row>
    <row r="2185" spans="166:171" x14ac:dyDescent="0.25">
      <c r="FJ2185" s="158"/>
      <c r="FK2185" s="158"/>
      <c r="FL2185" s="158"/>
      <c r="FM2185" s="158"/>
      <c r="FN2185" s="158"/>
      <c r="FO2185" s="158"/>
    </row>
    <row r="2186" spans="166:171" x14ac:dyDescent="0.25">
      <c r="FJ2186" s="158"/>
      <c r="FK2186" s="158"/>
      <c r="FL2186" s="158"/>
      <c r="FM2186" s="158"/>
      <c r="FN2186" s="158"/>
      <c r="FO2186" s="158"/>
    </row>
    <row r="2187" spans="166:171" x14ac:dyDescent="0.25">
      <c r="FJ2187" s="158"/>
      <c r="FK2187" s="158"/>
      <c r="FL2187" s="158"/>
      <c r="FM2187" s="158"/>
      <c r="FN2187" s="158"/>
      <c r="FO2187" s="158"/>
    </row>
    <row r="2188" spans="166:171" x14ac:dyDescent="0.25">
      <c r="FJ2188" s="158"/>
      <c r="FK2188" s="158"/>
      <c r="FL2188" s="158"/>
      <c r="FM2188" s="158"/>
      <c r="FN2188" s="158"/>
      <c r="FO2188" s="158"/>
    </row>
    <row r="2189" spans="166:171" x14ac:dyDescent="0.25">
      <c r="FJ2189" s="158"/>
      <c r="FK2189" s="158"/>
      <c r="FL2189" s="158"/>
      <c r="FM2189" s="158"/>
      <c r="FN2189" s="158"/>
      <c r="FO2189" s="158"/>
    </row>
    <row r="2190" spans="166:171" x14ac:dyDescent="0.25">
      <c r="FJ2190" s="158"/>
      <c r="FK2190" s="158"/>
      <c r="FL2190" s="158"/>
      <c r="FM2190" s="158"/>
      <c r="FN2190" s="158"/>
      <c r="FO2190" s="158"/>
    </row>
    <row r="2191" spans="166:171" x14ac:dyDescent="0.25">
      <c r="FJ2191" s="158"/>
      <c r="FK2191" s="158"/>
      <c r="FL2191" s="158"/>
      <c r="FM2191" s="158"/>
      <c r="FN2191" s="158"/>
      <c r="FO2191" s="158"/>
    </row>
    <row r="2192" spans="166:171" x14ac:dyDescent="0.25">
      <c r="FJ2192" s="158"/>
      <c r="FK2192" s="158"/>
      <c r="FL2192" s="158"/>
      <c r="FM2192" s="158"/>
      <c r="FN2192" s="158"/>
      <c r="FO2192" s="158"/>
    </row>
    <row r="2193" spans="166:171" x14ac:dyDescent="0.25">
      <c r="FJ2193" s="158"/>
      <c r="FK2193" s="158"/>
      <c r="FL2193" s="158"/>
      <c r="FM2193" s="158"/>
      <c r="FN2193" s="158"/>
      <c r="FO2193" s="158"/>
    </row>
    <row r="2194" spans="166:171" x14ac:dyDescent="0.25">
      <c r="FJ2194" s="158"/>
      <c r="FK2194" s="158"/>
      <c r="FL2194" s="158"/>
      <c r="FM2194" s="158"/>
      <c r="FN2194" s="158"/>
      <c r="FO2194" s="158"/>
    </row>
    <row r="2195" spans="166:171" x14ac:dyDescent="0.25">
      <c r="FJ2195" s="158"/>
      <c r="FK2195" s="158"/>
      <c r="FL2195" s="158"/>
      <c r="FM2195" s="158"/>
      <c r="FN2195" s="158"/>
      <c r="FO2195" s="158"/>
    </row>
    <row r="2196" spans="166:171" x14ac:dyDescent="0.25">
      <c r="FJ2196" s="158"/>
      <c r="FK2196" s="158"/>
      <c r="FL2196" s="158"/>
      <c r="FM2196" s="158"/>
      <c r="FN2196" s="158"/>
      <c r="FO2196" s="158"/>
    </row>
    <row r="2197" spans="166:171" x14ac:dyDescent="0.25">
      <c r="FJ2197" s="158"/>
      <c r="FK2197" s="158"/>
      <c r="FL2197" s="158"/>
      <c r="FM2197" s="158"/>
      <c r="FN2197" s="158"/>
      <c r="FO2197" s="158"/>
    </row>
    <row r="2198" spans="166:171" x14ac:dyDescent="0.25">
      <c r="FJ2198" s="158"/>
      <c r="FK2198" s="158"/>
      <c r="FL2198" s="158"/>
      <c r="FM2198" s="158"/>
      <c r="FN2198" s="158"/>
      <c r="FO2198" s="158"/>
    </row>
    <row r="2199" spans="166:171" x14ac:dyDescent="0.25">
      <c r="FJ2199" s="158"/>
      <c r="FK2199" s="158"/>
      <c r="FL2199" s="158"/>
      <c r="FM2199" s="158"/>
      <c r="FN2199" s="158"/>
      <c r="FO2199" s="158"/>
    </row>
    <row r="2200" spans="166:171" x14ac:dyDescent="0.25">
      <c r="FJ2200" s="158"/>
      <c r="FK2200" s="158"/>
      <c r="FL2200" s="158"/>
      <c r="FM2200" s="158"/>
      <c r="FN2200" s="158"/>
      <c r="FO2200" s="158"/>
    </row>
    <row r="2201" spans="166:171" x14ac:dyDescent="0.25">
      <c r="FJ2201" s="158"/>
      <c r="FK2201" s="158"/>
      <c r="FL2201" s="158"/>
      <c r="FM2201" s="158"/>
      <c r="FN2201" s="158"/>
      <c r="FO2201" s="158"/>
    </row>
    <row r="2202" spans="166:171" x14ac:dyDescent="0.25">
      <c r="FJ2202" s="158"/>
      <c r="FK2202" s="158"/>
      <c r="FL2202" s="158"/>
      <c r="FM2202" s="158"/>
      <c r="FN2202" s="158"/>
      <c r="FO2202" s="158"/>
    </row>
    <row r="2203" spans="166:171" x14ac:dyDescent="0.25">
      <c r="FJ2203" s="158"/>
      <c r="FK2203" s="158"/>
      <c r="FL2203" s="158"/>
      <c r="FM2203" s="158"/>
      <c r="FN2203" s="158"/>
      <c r="FO2203" s="158"/>
    </row>
    <row r="2204" spans="166:171" x14ac:dyDescent="0.25">
      <c r="FJ2204" s="158"/>
      <c r="FK2204" s="158"/>
      <c r="FL2204" s="158"/>
      <c r="FM2204" s="158"/>
      <c r="FN2204" s="158"/>
      <c r="FO2204" s="158"/>
    </row>
    <row r="2205" spans="166:171" x14ac:dyDescent="0.25">
      <c r="FJ2205" s="158"/>
      <c r="FK2205" s="158"/>
      <c r="FL2205" s="158"/>
      <c r="FM2205" s="158"/>
      <c r="FN2205" s="158"/>
      <c r="FO2205" s="158"/>
    </row>
    <row r="2206" spans="166:171" x14ac:dyDescent="0.25">
      <c r="FJ2206" s="158"/>
      <c r="FK2206" s="158"/>
      <c r="FL2206" s="158"/>
      <c r="FM2206" s="158"/>
      <c r="FN2206" s="158"/>
      <c r="FO2206" s="158"/>
    </row>
    <row r="2207" spans="166:171" x14ac:dyDescent="0.25">
      <c r="FJ2207" s="158"/>
      <c r="FK2207" s="158"/>
      <c r="FL2207" s="158"/>
      <c r="FM2207" s="158"/>
      <c r="FN2207" s="158"/>
      <c r="FO2207" s="158"/>
    </row>
    <row r="2208" spans="166:171" x14ac:dyDescent="0.25">
      <c r="FJ2208" s="158"/>
      <c r="FK2208" s="158"/>
      <c r="FL2208" s="158"/>
      <c r="FM2208" s="158"/>
      <c r="FN2208" s="158"/>
      <c r="FO2208" s="158"/>
    </row>
    <row r="2209" spans="166:171" x14ac:dyDescent="0.25">
      <c r="FJ2209" s="158"/>
      <c r="FK2209" s="158"/>
      <c r="FL2209" s="158"/>
      <c r="FM2209" s="158"/>
      <c r="FN2209" s="158"/>
      <c r="FO2209" s="158"/>
    </row>
    <row r="2210" spans="166:171" x14ac:dyDescent="0.25">
      <c r="FJ2210" s="158"/>
      <c r="FK2210" s="158"/>
      <c r="FL2210" s="158"/>
      <c r="FM2210" s="158"/>
      <c r="FN2210" s="158"/>
      <c r="FO2210" s="158"/>
    </row>
    <row r="2211" spans="166:171" x14ac:dyDescent="0.25">
      <c r="FJ2211" s="158"/>
      <c r="FK2211" s="158"/>
      <c r="FL2211" s="158"/>
      <c r="FM2211" s="158"/>
      <c r="FN2211" s="158"/>
      <c r="FO2211" s="158"/>
    </row>
    <row r="2212" spans="166:171" x14ac:dyDescent="0.25">
      <c r="FJ2212" s="158"/>
      <c r="FK2212" s="158"/>
      <c r="FL2212" s="158"/>
      <c r="FM2212" s="158"/>
      <c r="FN2212" s="158"/>
      <c r="FO2212" s="158"/>
    </row>
    <row r="2213" spans="166:171" x14ac:dyDescent="0.25">
      <c r="FJ2213" s="158"/>
      <c r="FK2213" s="158"/>
      <c r="FL2213" s="158"/>
      <c r="FM2213" s="158"/>
      <c r="FN2213" s="158"/>
      <c r="FO2213" s="158"/>
    </row>
    <row r="2214" spans="166:171" x14ac:dyDescent="0.25">
      <c r="FJ2214" s="158"/>
      <c r="FK2214" s="158"/>
      <c r="FL2214" s="158"/>
      <c r="FM2214" s="158"/>
      <c r="FN2214" s="158"/>
      <c r="FO2214" s="158"/>
    </row>
    <row r="2215" spans="166:171" x14ac:dyDescent="0.25">
      <c r="FJ2215" s="158"/>
      <c r="FK2215" s="158"/>
      <c r="FL2215" s="158"/>
      <c r="FM2215" s="158"/>
      <c r="FN2215" s="158"/>
      <c r="FO2215" s="158"/>
    </row>
    <row r="2216" spans="166:171" x14ac:dyDescent="0.25">
      <c r="FJ2216" s="158"/>
      <c r="FK2216" s="158"/>
      <c r="FL2216" s="158"/>
      <c r="FM2216" s="158"/>
      <c r="FN2216" s="158"/>
      <c r="FO2216" s="158"/>
    </row>
    <row r="2217" spans="166:171" x14ac:dyDescent="0.25">
      <c r="FJ2217" s="158"/>
      <c r="FK2217" s="158"/>
      <c r="FL2217" s="158"/>
      <c r="FM2217" s="158"/>
      <c r="FN2217" s="158"/>
      <c r="FO2217" s="158"/>
    </row>
    <row r="2218" spans="166:171" x14ac:dyDescent="0.25">
      <c r="FJ2218" s="158"/>
      <c r="FK2218" s="158"/>
      <c r="FL2218" s="158"/>
      <c r="FM2218" s="158"/>
      <c r="FN2218" s="158"/>
      <c r="FO2218" s="158"/>
    </row>
    <row r="2219" spans="166:171" x14ac:dyDescent="0.25">
      <c r="FJ2219" s="158"/>
      <c r="FK2219" s="158"/>
      <c r="FL2219" s="158"/>
      <c r="FM2219" s="158"/>
      <c r="FN2219" s="158"/>
      <c r="FO2219" s="158"/>
    </row>
    <row r="2220" spans="166:171" x14ac:dyDescent="0.25">
      <c r="FJ2220" s="158"/>
      <c r="FK2220" s="158"/>
      <c r="FL2220" s="158"/>
      <c r="FM2220" s="158"/>
      <c r="FN2220" s="158"/>
      <c r="FO2220" s="158"/>
    </row>
    <row r="2221" spans="166:171" x14ac:dyDescent="0.25">
      <c r="FJ2221" s="158"/>
      <c r="FK2221" s="158"/>
      <c r="FL2221" s="158"/>
      <c r="FM2221" s="158"/>
      <c r="FN2221" s="158"/>
      <c r="FO2221" s="158"/>
    </row>
    <row r="2222" spans="166:171" x14ac:dyDescent="0.25">
      <c r="FJ2222" s="158"/>
      <c r="FK2222" s="158"/>
      <c r="FL2222" s="158"/>
      <c r="FM2222" s="158"/>
      <c r="FN2222" s="158"/>
      <c r="FO2222" s="158"/>
    </row>
    <row r="2223" spans="166:171" x14ac:dyDescent="0.25">
      <c r="FJ2223" s="158"/>
      <c r="FK2223" s="158"/>
      <c r="FL2223" s="158"/>
      <c r="FM2223" s="158"/>
      <c r="FN2223" s="158"/>
      <c r="FO2223" s="158"/>
    </row>
    <row r="2224" spans="166:171" x14ac:dyDescent="0.25">
      <c r="FJ2224" s="158"/>
      <c r="FK2224" s="158"/>
      <c r="FL2224" s="158"/>
      <c r="FM2224" s="158"/>
      <c r="FN2224" s="158"/>
      <c r="FO2224" s="158"/>
    </row>
    <row r="2225" spans="166:171" x14ac:dyDescent="0.25">
      <c r="FJ2225" s="158"/>
      <c r="FK2225" s="158"/>
      <c r="FL2225" s="158"/>
      <c r="FM2225" s="158"/>
      <c r="FN2225" s="158"/>
      <c r="FO2225" s="158"/>
    </row>
    <row r="2226" spans="166:171" x14ac:dyDescent="0.25">
      <c r="FJ2226" s="158"/>
      <c r="FK2226" s="158"/>
      <c r="FL2226" s="158"/>
      <c r="FM2226" s="158"/>
      <c r="FN2226" s="158"/>
      <c r="FO2226" s="158"/>
    </row>
    <row r="2227" spans="166:171" x14ac:dyDescent="0.25">
      <c r="FJ2227" s="158"/>
      <c r="FK2227" s="158"/>
      <c r="FL2227" s="158"/>
      <c r="FM2227" s="158"/>
      <c r="FN2227" s="158"/>
      <c r="FO2227" s="158"/>
    </row>
    <row r="2228" spans="166:171" x14ac:dyDescent="0.25">
      <c r="FJ2228" s="158"/>
      <c r="FK2228" s="158"/>
      <c r="FL2228" s="158"/>
      <c r="FM2228" s="158"/>
      <c r="FN2228" s="158"/>
      <c r="FO2228" s="158"/>
    </row>
    <row r="2229" spans="166:171" x14ac:dyDescent="0.25">
      <c r="FJ2229" s="158"/>
      <c r="FK2229" s="158"/>
      <c r="FL2229" s="158"/>
      <c r="FM2229" s="158"/>
      <c r="FN2229" s="158"/>
      <c r="FO2229" s="158"/>
    </row>
    <row r="2230" spans="166:171" x14ac:dyDescent="0.25">
      <c r="FJ2230" s="158"/>
      <c r="FK2230" s="158"/>
      <c r="FL2230" s="158"/>
      <c r="FM2230" s="158"/>
      <c r="FN2230" s="158"/>
      <c r="FO2230" s="158"/>
    </row>
    <row r="2231" spans="166:171" x14ac:dyDescent="0.25">
      <c r="FJ2231" s="158"/>
      <c r="FK2231" s="158"/>
      <c r="FL2231" s="158"/>
      <c r="FM2231" s="158"/>
      <c r="FN2231" s="158"/>
      <c r="FO2231" s="158"/>
    </row>
    <row r="2232" spans="166:171" x14ac:dyDescent="0.25">
      <c r="FJ2232" s="158"/>
      <c r="FK2232" s="158"/>
      <c r="FL2232" s="158"/>
      <c r="FM2232" s="158"/>
      <c r="FN2232" s="158"/>
      <c r="FO2232" s="158"/>
    </row>
    <row r="2233" spans="166:171" x14ac:dyDescent="0.25">
      <c r="FJ2233" s="158"/>
      <c r="FK2233" s="158"/>
      <c r="FL2233" s="158"/>
      <c r="FM2233" s="158"/>
      <c r="FN2233" s="158"/>
      <c r="FO2233" s="158"/>
    </row>
    <row r="2234" spans="166:171" x14ac:dyDescent="0.25">
      <c r="FJ2234" s="158"/>
      <c r="FK2234" s="158"/>
      <c r="FL2234" s="158"/>
      <c r="FM2234" s="158"/>
      <c r="FN2234" s="158"/>
      <c r="FO2234" s="158"/>
    </row>
    <row r="2235" spans="166:171" x14ac:dyDescent="0.25">
      <c r="FJ2235" s="158"/>
      <c r="FK2235" s="158"/>
      <c r="FL2235" s="158"/>
      <c r="FM2235" s="158"/>
      <c r="FN2235" s="158"/>
      <c r="FO2235" s="158"/>
    </row>
    <row r="2236" spans="166:171" x14ac:dyDescent="0.25">
      <c r="FJ2236" s="158"/>
      <c r="FK2236" s="158"/>
      <c r="FL2236" s="158"/>
      <c r="FM2236" s="158"/>
      <c r="FN2236" s="158"/>
      <c r="FO2236" s="158"/>
    </row>
    <row r="2237" spans="166:171" x14ac:dyDescent="0.25">
      <c r="FJ2237" s="158"/>
      <c r="FK2237" s="158"/>
      <c r="FL2237" s="158"/>
      <c r="FM2237" s="158"/>
      <c r="FN2237" s="158"/>
      <c r="FO2237" s="158"/>
    </row>
    <row r="2238" spans="166:171" x14ac:dyDescent="0.25">
      <c r="FJ2238" s="158"/>
      <c r="FK2238" s="158"/>
      <c r="FL2238" s="158"/>
      <c r="FM2238" s="158"/>
      <c r="FN2238" s="158"/>
      <c r="FO2238" s="158"/>
    </row>
    <row r="2239" spans="166:171" x14ac:dyDescent="0.25">
      <c r="FJ2239" s="158"/>
      <c r="FK2239" s="158"/>
      <c r="FL2239" s="158"/>
      <c r="FM2239" s="158"/>
      <c r="FN2239" s="158"/>
      <c r="FO2239" s="158"/>
    </row>
    <row r="2240" spans="166:171" x14ac:dyDescent="0.25">
      <c r="FJ2240" s="158"/>
      <c r="FK2240" s="158"/>
      <c r="FL2240" s="158"/>
      <c r="FM2240" s="158"/>
      <c r="FN2240" s="158"/>
      <c r="FO2240" s="158"/>
    </row>
    <row r="2241" spans="166:171" x14ac:dyDescent="0.25">
      <c r="FJ2241" s="158"/>
      <c r="FK2241" s="158"/>
      <c r="FL2241" s="158"/>
      <c r="FM2241" s="158"/>
      <c r="FN2241" s="158"/>
      <c r="FO2241" s="158"/>
    </row>
    <row r="2242" spans="166:171" x14ac:dyDescent="0.25">
      <c r="FJ2242" s="158"/>
      <c r="FK2242" s="158"/>
      <c r="FL2242" s="158"/>
      <c r="FM2242" s="158"/>
      <c r="FN2242" s="158"/>
      <c r="FO2242" s="158"/>
    </row>
    <row r="2243" spans="166:171" x14ac:dyDescent="0.25">
      <c r="FJ2243" s="158"/>
      <c r="FK2243" s="158"/>
      <c r="FL2243" s="158"/>
      <c r="FM2243" s="158"/>
      <c r="FN2243" s="158"/>
      <c r="FO2243" s="158"/>
    </row>
    <row r="2244" spans="166:171" x14ac:dyDescent="0.25">
      <c r="FJ2244" s="158"/>
      <c r="FK2244" s="158"/>
      <c r="FL2244" s="158"/>
      <c r="FM2244" s="158"/>
      <c r="FN2244" s="158"/>
      <c r="FO2244" s="158"/>
    </row>
    <row r="2245" spans="166:171" x14ac:dyDescent="0.25">
      <c r="FJ2245" s="158"/>
      <c r="FK2245" s="158"/>
      <c r="FL2245" s="158"/>
      <c r="FM2245" s="158"/>
      <c r="FN2245" s="158"/>
      <c r="FO2245" s="158"/>
    </row>
    <row r="2246" spans="166:171" x14ac:dyDescent="0.25">
      <c r="FJ2246" s="158"/>
      <c r="FK2246" s="158"/>
      <c r="FL2246" s="158"/>
      <c r="FM2246" s="158"/>
      <c r="FN2246" s="158"/>
      <c r="FO2246" s="158"/>
    </row>
    <row r="2247" spans="166:171" x14ac:dyDescent="0.25">
      <c r="FJ2247" s="158"/>
      <c r="FK2247" s="158"/>
      <c r="FL2247" s="158"/>
      <c r="FM2247" s="158"/>
      <c r="FN2247" s="158"/>
      <c r="FO2247" s="158"/>
    </row>
    <row r="2248" spans="166:171" x14ac:dyDescent="0.25">
      <c r="FJ2248" s="158"/>
      <c r="FK2248" s="158"/>
      <c r="FL2248" s="158"/>
      <c r="FM2248" s="158"/>
      <c r="FN2248" s="158"/>
      <c r="FO2248" s="158"/>
    </row>
    <row r="2249" spans="166:171" x14ac:dyDescent="0.25">
      <c r="FJ2249" s="158"/>
      <c r="FK2249" s="158"/>
      <c r="FL2249" s="158"/>
      <c r="FM2249" s="158"/>
      <c r="FN2249" s="158"/>
      <c r="FO2249" s="158"/>
    </row>
    <row r="2250" spans="166:171" x14ac:dyDescent="0.25">
      <c r="FJ2250" s="158"/>
      <c r="FK2250" s="158"/>
      <c r="FL2250" s="158"/>
      <c r="FM2250" s="158"/>
      <c r="FN2250" s="158"/>
      <c r="FO2250" s="158"/>
    </row>
    <row r="2251" spans="166:171" x14ac:dyDescent="0.25">
      <c r="FJ2251" s="158"/>
      <c r="FK2251" s="158"/>
      <c r="FL2251" s="158"/>
      <c r="FM2251" s="158"/>
      <c r="FN2251" s="158"/>
      <c r="FO2251" s="158"/>
    </row>
    <row r="2252" spans="166:171" x14ac:dyDescent="0.25">
      <c r="FJ2252" s="158"/>
      <c r="FK2252" s="158"/>
      <c r="FL2252" s="158"/>
      <c r="FM2252" s="158"/>
      <c r="FN2252" s="158"/>
      <c r="FO2252" s="158"/>
    </row>
    <row r="2253" spans="166:171" x14ac:dyDescent="0.25">
      <c r="FJ2253" s="158"/>
      <c r="FK2253" s="158"/>
      <c r="FL2253" s="158"/>
      <c r="FM2253" s="158"/>
      <c r="FN2253" s="158"/>
      <c r="FO2253" s="158"/>
    </row>
    <row r="2254" spans="166:171" x14ac:dyDescent="0.25">
      <c r="FJ2254" s="158"/>
      <c r="FK2254" s="158"/>
      <c r="FL2254" s="158"/>
      <c r="FM2254" s="158"/>
      <c r="FN2254" s="158"/>
      <c r="FO2254" s="158"/>
    </row>
    <row r="2255" spans="166:171" x14ac:dyDescent="0.25">
      <c r="FJ2255" s="158"/>
      <c r="FK2255" s="158"/>
      <c r="FL2255" s="158"/>
      <c r="FM2255" s="158"/>
      <c r="FN2255" s="158"/>
      <c r="FO2255" s="158"/>
    </row>
    <row r="2256" spans="166:171" x14ac:dyDescent="0.25">
      <c r="FJ2256" s="158"/>
      <c r="FK2256" s="158"/>
      <c r="FL2256" s="158"/>
      <c r="FM2256" s="158"/>
      <c r="FN2256" s="158"/>
      <c r="FO2256" s="158"/>
    </row>
    <row r="2257" spans="166:171" x14ac:dyDescent="0.25">
      <c r="FJ2257" s="158"/>
      <c r="FK2257" s="158"/>
      <c r="FL2257" s="158"/>
      <c r="FM2257" s="158"/>
      <c r="FN2257" s="158"/>
      <c r="FO2257" s="158"/>
    </row>
    <row r="2258" spans="166:171" x14ac:dyDescent="0.25">
      <c r="FJ2258" s="158"/>
      <c r="FK2258" s="158"/>
      <c r="FL2258" s="158"/>
      <c r="FM2258" s="158"/>
      <c r="FN2258" s="158"/>
      <c r="FO2258" s="158"/>
    </row>
    <row r="2259" spans="166:171" x14ac:dyDescent="0.25">
      <c r="FJ2259" s="158"/>
      <c r="FK2259" s="158"/>
      <c r="FL2259" s="158"/>
      <c r="FM2259" s="158"/>
      <c r="FN2259" s="158"/>
      <c r="FO2259" s="158"/>
    </row>
    <row r="2260" spans="166:171" x14ac:dyDescent="0.25">
      <c r="FJ2260" s="158"/>
      <c r="FK2260" s="158"/>
      <c r="FL2260" s="158"/>
      <c r="FM2260" s="158"/>
      <c r="FN2260" s="158"/>
      <c r="FO2260" s="158"/>
    </row>
    <row r="2261" spans="166:171" x14ac:dyDescent="0.25">
      <c r="FJ2261" s="158"/>
      <c r="FK2261" s="158"/>
      <c r="FL2261" s="158"/>
      <c r="FM2261" s="158"/>
      <c r="FN2261" s="158"/>
      <c r="FO2261" s="158"/>
    </row>
    <row r="2262" spans="166:171" x14ac:dyDescent="0.25">
      <c r="FJ2262" s="158"/>
      <c r="FK2262" s="158"/>
      <c r="FL2262" s="158"/>
      <c r="FM2262" s="158"/>
      <c r="FN2262" s="158"/>
      <c r="FO2262" s="158"/>
    </row>
    <row r="2263" spans="166:171" x14ac:dyDescent="0.25">
      <c r="FJ2263" s="158"/>
      <c r="FK2263" s="158"/>
      <c r="FL2263" s="158"/>
      <c r="FM2263" s="158"/>
      <c r="FN2263" s="158"/>
      <c r="FO2263" s="158"/>
    </row>
    <row r="2264" spans="166:171" x14ac:dyDescent="0.25">
      <c r="FJ2264" s="158"/>
      <c r="FK2264" s="158"/>
      <c r="FL2264" s="158"/>
      <c r="FM2264" s="158"/>
      <c r="FN2264" s="158"/>
      <c r="FO2264" s="158"/>
    </row>
    <row r="2265" spans="166:171" x14ac:dyDescent="0.25">
      <c r="FJ2265" s="158"/>
      <c r="FK2265" s="158"/>
      <c r="FL2265" s="158"/>
      <c r="FM2265" s="158"/>
      <c r="FN2265" s="158"/>
      <c r="FO2265" s="158"/>
    </row>
    <row r="2266" spans="166:171" x14ac:dyDescent="0.25">
      <c r="FJ2266" s="158"/>
      <c r="FK2266" s="158"/>
      <c r="FL2266" s="158"/>
      <c r="FM2266" s="158"/>
      <c r="FN2266" s="158"/>
      <c r="FO2266" s="158"/>
    </row>
    <row r="2267" spans="166:171" x14ac:dyDescent="0.25">
      <c r="FJ2267" s="158"/>
      <c r="FK2267" s="158"/>
      <c r="FL2267" s="158"/>
      <c r="FM2267" s="158"/>
      <c r="FN2267" s="158"/>
      <c r="FO2267" s="158"/>
    </row>
    <row r="2268" spans="166:171" x14ac:dyDescent="0.25">
      <c r="FJ2268" s="158"/>
      <c r="FK2268" s="158"/>
      <c r="FL2268" s="158"/>
      <c r="FM2268" s="158"/>
      <c r="FN2268" s="158"/>
      <c r="FO2268" s="158"/>
    </row>
    <row r="2269" spans="166:171" x14ac:dyDescent="0.25">
      <c r="FJ2269" s="158"/>
      <c r="FK2269" s="158"/>
      <c r="FL2269" s="158"/>
      <c r="FM2269" s="158"/>
      <c r="FN2269" s="158"/>
      <c r="FO2269" s="158"/>
    </row>
    <row r="2270" spans="166:171" x14ac:dyDescent="0.25">
      <c r="FJ2270" s="158"/>
      <c r="FK2270" s="158"/>
      <c r="FL2270" s="158"/>
      <c r="FM2270" s="158"/>
      <c r="FN2270" s="158"/>
      <c r="FO2270" s="158"/>
    </row>
    <row r="2271" spans="166:171" x14ac:dyDescent="0.25">
      <c r="FJ2271" s="158"/>
      <c r="FK2271" s="158"/>
      <c r="FL2271" s="158"/>
      <c r="FM2271" s="158"/>
      <c r="FN2271" s="158"/>
      <c r="FO2271" s="158"/>
    </row>
    <row r="2272" spans="166:171" x14ac:dyDescent="0.25">
      <c r="FJ2272" s="158"/>
      <c r="FK2272" s="158"/>
      <c r="FL2272" s="158"/>
      <c r="FM2272" s="158"/>
      <c r="FN2272" s="158"/>
      <c r="FO2272" s="158"/>
    </row>
    <row r="2273" spans="166:171" x14ac:dyDescent="0.25">
      <c r="FJ2273" s="158"/>
      <c r="FK2273" s="158"/>
      <c r="FL2273" s="158"/>
      <c r="FM2273" s="158"/>
      <c r="FN2273" s="158"/>
      <c r="FO2273" s="158"/>
    </row>
    <row r="2274" spans="166:171" x14ac:dyDescent="0.25">
      <c r="FJ2274" s="158"/>
      <c r="FK2274" s="158"/>
      <c r="FL2274" s="158"/>
      <c r="FM2274" s="158"/>
      <c r="FN2274" s="158"/>
      <c r="FO2274" s="158"/>
    </row>
    <row r="2275" spans="166:171" x14ac:dyDescent="0.25">
      <c r="FJ2275" s="158"/>
      <c r="FK2275" s="158"/>
      <c r="FL2275" s="158"/>
      <c r="FM2275" s="158"/>
      <c r="FN2275" s="158"/>
      <c r="FO2275" s="158"/>
    </row>
    <row r="2276" spans="166:171" x14ac:dyDescent="0.25">
      <c r="FJ2276" s="158"/>
      <c r="FK2276" s="158"/>
      <c r="FL2276" s="158"/>
      <c r="FM2276" s="158"/>
      <c r="FN2276" s="158"/>
      <c r="FO2276" s="158"/>
    </row>
    <row r="2277" spans="166:171" x14ac:dyDescent="0.25">
      <c r="FJ2277" s="158"/>
      <c r="FK2277" s="158"/>
      <c r="FL2277" s="158"/>
      <c r="FM2277" s="158"/>
      <c r="FN2277" s="158"/>
      <c r="FO2277" s="158"/>
    </row>
    <row r="2278" spans="166:171" x14ac:dyDescent="0.25">
      <c r="FJ2278" s="158"/>
      <c r="FK2278" s="158"/>
      <c r="FL2278" s="158"/>
      <c r="FM2278" s="158"/>
      <c r="FN2278" s="158"/>
      <c r="FO2278" s="158"/>
    </row>
    <row r="2279" spans="166:171" x14ac:dyDescent="0.25">
      <c r="FJ2279" s="158"/>
      <c r="FK2279" s="158"/>
      <c r="FL2279" s="158"/>
      <c r="FM2279" s="158"/>
      <c r="FN2279" s="158"/>
      <c r="FO2279" s="158"/>
    </row>
    <row r="2280" spans="166:171" x14ac:dyDescent="0.25">
      <c r="FJ2280" s="158"/>
      <c r="FK2280" s="158"/>
      <c r="FL2280" s="158"/>
      <c r="FM2280" s="158"/>
      <c r="FN2280" s="158"/>
      <c r="FO2280" s="158"/>
    </row>
    <row r="2281" spans="166:171" x14ac:dyDescent="0.25">
      <c r="FJ2281" s="158"/>
      <c r="FK2281" s="158"/>
      <c r="FL2281" s="158"/>
      <c r="FM2281" s="158"/>
      <c r="FN2281" s="158"/>
      <c r="FO2281" s="158"/>
    </row>
    <row r="2282" spans="166:171" x14ac:dyDescent="0.25">
      <c r="FJ2282" s="158"/>
      <c r="FK2282" s="158"/>
      <c r="FL2282" s="158"/>
      <c r="FM2282" s="158"/>
      <c r="FN2282" s="158"/>
      <c r="FO2282" s="158"/>
    </row>
    <row r="2283" spans="166:171" x14ac:dyDescent="0.25">
      <c r="FJ2283" s="158"/>
      <c r="FK2283" s="158"/>
      <c r="FL2283" s="158"/>
      <c r="FM2283" s="158"/>
      <c r="FN2283" s="158"/>
      <c r="FO2283" s="158"/>
    </row>
    <row r="2284" spans="166:171" x14ac:dyDescent="0.25">
      <c r="FJ2284" s="158"/>
      <c r="FK2284" s="158"/>
      <c r="FL2284" s="158"/>
      <c r="FM2284" s="158"/>
      <c r="FN2284" s="158"/>
      <c r="FO2284" s="158"/>
    </row>
    <row r="2285" spans="166:171" x14ac:dyDescent="0.25">
      <c r="FJ2285" s="158"/>
      <c r="FK2285" s="158"/>
      <c r="FL2285" s="158"/>
      <c r="FM2285" s="158"/>
      <c r="FN2285" s="158"/>
      <c r="FO2285" s="158"/>
    </row>
    <row r="2286" spans="166:171" x14ac:dyDescent="0.25">
      <c r="FJ2286" s="158"/>
      <c r="FK2286" s="158"/>
      <c r="FL2286" s="158"/>
      <c r="FM2286" s="158"/>
      <c r="FN2286" s="158"/>
      <c r="FO2286" s="158"/>
    </row>
    <row r="2287" spans="166:171" x14ac:dyDescent="0.25">
      <c r="FJ2287" s="158"/>
      <c r="FK2287" s="158"/>
      <c r="FL2287" s="158"/>
      <c r="FM2287" s="158"/>
      <c r="FN2287" s="158"/>
      <c r="FO2287" s="158"/>
    </row>
    <row r="2288" spans="166:171" x14ac:dyDescent="0.25">
      <c r="FJ2288" s="158"/>
      <c r="FK2288" s="158"/>
      <c r="FL2288" s="158"/>
      <c r="FM2288" s="158"/>
      <c r="FN2288" s="158"/>
      <c r="FO2288" s="158"/>
    </row>
    <row r="2289" spans="166:171" x14ac:dyDescent="0.25">
      <c r="FJ2289" s="158"/>
      <c r="FK2289" s="158"/>
      <c r="FL2289" s="158"/>
      <c r="FM2289" s="158"/>
      <c r="FN2289" s="158"/>
      <c r="FO2289" s="158"/>
    </row>
    <row r="2290" spans="166:171" x14ac:dyDescent="0.25">
      <c r="FJ2290" s="158"/>
      <c r="FK2290" s="158"/>
      <c r="FL2290" s="158"/>
      <c r="FM2290" s="158"/>
      <c r="FN2290" s="158"/>
      <c r="FO2290" s="158"/>
    </row>
    <row r="2291" spans="166:171" x14ac:dyDescent="0.25">
      <c r="FJ2291" s="158"/>
      <c r="FK2291" s="158"/>
      <c r="FL2291" s="158"/>
      <c r="FM2291" s="158"/>
      <c r="FN2291" s="158"/>
      <c r="FO2291" s="158"/>
    </row>
    <row r="2292" spans="166:171" x14ac:dyDescent="0.25">
      <c r="FJ2292" s="158"/>
      <c r="FK2292" s="158"/>
      <c r="FL2292" s="158"/>
      <c r="FM2292" s="158"/>
      <c r="FN2292" s="158"/>
      <c r="FO2292" s="158"/>
    </row>
    <row r="2293" spans="166:171" x14ac:dyDescent="0.25">
      <c r="FJ2293" s="158"/>
      <c r="FK2293" s="158"/>
      <c r="FL2293" s="158"/>
      <c r="FM2293" s="158"/>
      <c r="FN2293" s="158"/>
      <c r="FO2293" s="158"/>
    </row>
    <row r="2294" spans="166:171" x14ac:dyDescent="0.25">
      <c r="FJ2294" s="158"/>
      <c r="FK2294" s="158"/>
      <c r="FL2294" s="158"/>
      <c r="FM2294" s="158"/>
      <c r="FN2294" s="158"/>
      <c r="FO2294" s="158"/>
    </row>
    <row r="2295" spans="166:171" x14ac:dyDescent="0.25">
      <c r="FJ2295" s="158"/>
      <c r="FK2295" s="158"/>
      <c r="FL2295" s="158"/>
      <c r="FM2295" s="158"/>
      <c r="FN2295" s="158"/>
      <c r="FO2295" s="158"/>
    </row>
    <row r="2296" spans="166:171" x14ac:dyDescent="0.25">
      <c r="FJ2296" s="158"/>
      <c r="FK2296" s="158"/>
      <c r="FL2296" s="158"/>
      <c r="FM2296" s="158"/>
      <c r="FN2296" s="158"/>
      <c r="FO2296" s="158"/>
    </row>
    <row r="2297" spans="166:171" x14ac:dyDescent="0.25">
      <c r="FJ2297" s="158"/>
      <c r="FK2297" s="158"/>
      <c r="FL2297" s="158"/>
      <c r="FM2297" s="158"/>
      <c r="FN2297" s="158"/>
      <c r="FO2297" s="158"/>
    </row>
    <row r="2298" spans="166:171" x14ac:dyDescent="0.25">
      <c r="FJ2298" s="158"/>
      <c r="FK2298" s="158"/>
      <c r="FL2298" s="158"/>
      <c r="FM2298" s="158"/>
      <c r="FN2298" s="158"/>
      <c r="FO2298" s="158"/>
    </row>
    <row r="2299" spans="166:171" x14ac:dyDescent="0.25">
      <c r="FJ2299" s="158"/>
      <c r="FK2299" s="158"/>
      <c r="FL2299" s="158"/>
      <c r="FM2299" s="158"/>
      <c r="FN2299" s="158"/>
      <c r="FO2299" s="158"/>
    </row>
    <row r="2300" spans="166:171" x14ac:dyDescent="0.25">
      <c r="FJ2300" s="158"/>
      <c r="FK2300" s="158"/>
      <c r="FL2300" s="158"/>
      <c r="FM2300" s="158"/>
      <c r="FN2300" s="158"/>
      <c r="FO2300" s="158"/>
    </row>
    <row r="2301" spans="166:171" x14ac:dyDescent="0.25">
      <c r="FJ2301" s="158"/>
      <c r="FK2301" s="158"/>
      <c r="FL2301" s="158"/>
      <c r="FM2301" s="158"/>
      <c r="FN2301" s="158"/>
      <c r="FO2301" s="158"/>
    </row>
    <row r="2302" spans="166:171" x14ac:dyDescent="0.25">
      <c r="FJ2302" s="158"/>
      <c r="FK2302" s="158"/>
      <c r="FL2302" s="158"/>
      <c r="FM2302" s="158"/>
      <c r="FN2302" s="158"/>
      <c r="FO2302" s="158"/>
    </row>
    <row r="2303" spans="166:171" x14ac:dyDescent="0.25">
      <c r="FJ2303" s="158"/>
      <c r="FK2303" s="158"/>
      <c r="FL2303" s="158"/>
      <c r="FM2303" s="158"/>
      <c r="FN2303" s="158"/>
      <c r="FO2303" s="158"/>
    </row>
    <row r="2304" spans="166:171" x14ac:dyDescent="0.25">
      <c r="FJ2304" s="158"/>
      <c r="FK2304" s="158"/>
      <c r="FL2304" s="158"/>
      <c r="FM2304" s="158"/>
      <c r="FN2304" s="158"/>
      <c r="FO2304" s="158"/>
    </row>
    <row r="2305" spans="166:171" x14ac:dyDescent="0.25">
      <c r="FJ2305" s="158"/>
      <c r="FK2305" s="158"/>
      <c r="FL2305" s="158"/>
      <c r="FM2305" s="158"/>
      <c r="FN2305" s="158"/>
      <c r="FO2305" s="158"/>
    </row>
    <row r="2306" spans="166:171" x14ac:dyDescent="0.25">
      <c r="FJ2306" s="158"/>
      <c r="FK2306" s="158"/>
      <c r="FL2306" s="158"/>
      <c r="FM2306" s="158"/>
      <c r="FN2306" s="158"/>
      <c r="FO2306" s="158"/>
    </row>
    <row r="2307" spans="166:171" x14ac:dyDescent="0.25">
      <c r="FJ2307" s="158"/>
      <c r="FK2307" s="158"/>
      <c r="FL2307" s="158"/>
      <c r="FM2307" s="158"/>
      <c r="FN2307" s="158"/>
      <c r="FO2307" s="158"/>
    </row>
    <row r="2308" spans="166:171" x14ac:dyDescent="0.25">
      <c r="FJ2308" s="158"/>
      <c r="FK2308" s="158"/>
      <c r="FL2308" s="158"/>
      <c r="FM2308" s="158"/>
      <c r="FN2308" s="158"/>
      <c r="FO2308" s="158"/>
    </row>
    <row r="2309" spans="166:171" x14ac:dyDescent="0.25">
      <c r="FJ2309" s="158"/>
      <c r="FK2309" s="158"/>
      <c r="FL2309" s="158"/>
      <c r="FM2309" s="158"/>
      <c r="FN2309" s="158"/>
      <c r="FO2309" s="158"/>
    </row>
    <row r="2310" spans="166:171" x14ac:dyDescent="0.25">
      <c r="FJ2310" s="158"/>
      <c r="FK2310" s="158"/>
      <c r="FL2310" s="158"/>
      <c r="FM2310" s="158"/>
      <c r="FN2310" s="158"/>
      <c r="FO2310" s="158"/>
    </row>
    <row r="2311" spans="166:171" x14ac:dyDescent="0.25">
      <c r="FJ2311" s="158"/>
      <c r="FK2311" s="158"/>
      <c r="FL2311" s="158"/>
      <c r="FM2311" s="158"/>
      <c r="FN2311" s="158"/>
      <c r="FO2311" s="158"/>
    </row>
    <row r="2312" spans="166:171" x14ac:dyDescent="0.25">
      <c r="FJ2312" s="158"/>
      <c r="FK2312" s="158"/>
      <c r="FL2312" s="158"/>
      <c r="FM2312" s="158"/>
      <c r="FN2312" s="158"/>
      <c r="FO2312" s="158"/>
    </row>
    <row r="2313" spans="166:171" x14ac:dyDescent="0.25">
      <c r="FJ2313" s="158"/>
      <c r="FK2313" s="158"/>
      <c r="FL2313" s="158"/>
      <c r="FM2313" s="158"/>
      <c r="FN2313" s="158"/>
      <c r="FO2313" s="158"/>
    </row>
    <row r="2314" spans="166:171" x14ac:dyDescent="0.25">
      <c r="FJ2314" s="158"/>
      <c r="FK2314" s="158"/>
      <c r="FL2314" s="158"/>
      <c r="FM2314" s="158"/>
      <c r="FN2314" s="158"/>
      <c r="FO2314" s="158"/>
    </row>
    <row r="2315" spans="166:171" x14ac:dyDescent="0.25">
      <c r="FJ2315" s="158"/>
      <c r="FK2315" s="158"/>
      <c r="FL2315" s="158"/>
      <c r="FM2315" s="158"/>
      <c r="FN2315" s="158"/>
      <c r="FO2315" s="158"/>
    </row>
    <row r="2316" spans="166:171" x14ac:dyDescent="0.25">
      <c r="FJ2316" s="158"/>
      <c r="FK2316" s="158"/>
      <c r="FL2316" s="158"/>
      <c r="FM2316" s="158"/>
      <c r="FN2316" s="158"/>
      <c r="FO2316" s="158"/>
    </row>
    <row r="2317" spans="166:171" x14ac:dyDescent="0.25">
      <c r="FJ2317" s="158"/>
      <c r="FK2317" s="158"/>
      <c r="FL2317" s="158"/>
      <c r="FM2317" s="158"/>
      <c r="FN2317" s="158"/>
      <c r="FO2317" s="158"/>
    </row>
    <row r="2318" spans="166:171" x14ac:dyDescent="0.25">
      <c r="FJ2318" s="158"/>
      <c r="FK2318" s="158"/>
      <c r="FL2318" s="158"/>
      <c r="FM2318" s="158"/>
      <c r="FN2318" s="158"/>
      <c r="FO2318" s="158"/>
    </row>
    <row r="2319" spans="166:171" x14ac:dyDescent="0.25">
      <c r="FJ2319" s="158"/>
      <c r="FK2319" s="158"/>
      <c r="FL2319" s="158"/>
      <c r="FM2319" s="158"/>
      <c r="FN2319" s="158"/>
      <c r="FO2319" s="158"/>
    </row>
    <row r="2320" spans="166:171" x14ac:dyDescent="0.25">
      <c r="FJ2320" s="158"/>
      <c r="FK2320" s="158"/>
      <c r="FL2320" s="158"/>
      <c r="FM2320" s="158"/>
      <c r="FN2320" s="158"/>
      <c r="FO2320" s="158"/>
    </row>
    <row r="2321" spans="166:171" x14ac:dyDescent="0.25">
      <c r="FJ2321" s="158"/>
      <c r="FK2321" s="158"/>
      <c r="FL2321" s="158"/>
      <c r="FM2321" s="158"/>
      <c r="FN2321" s="158"/>
      <c r="FO2321" s="158"/>
    </row>
    <row r="2322" spans="166:171" x14ac:dyDescent="0.25">
      <c r="FJ2322" s="158"/>
      <c r="FK2322" s="158"/>
      <c r="FL2322" s="158"/>
      <c r="FM2322" s="158"/>
      <c r="FN2322" s="158"/>
      <c r="FO2322" s="158"/>
    </row>
    <row r="2323" spans="166:171" x14ac:dyDescent="0.25">
      <c r="FJ2323" s="158"/>
      <c r="FK2323" s="158"/>
      <c r="FL2323" s="158"/>
      <c r="FM2323" s="158"/>
      <c r="FN2323" s="158"/>
      <c r="FO2323" s="158"/>
    </row>
    <row r="2324" spans="166:171" x14ac:dyDescent="0.25">
      <c r="FJ2324" s="158"/>
      <c r="FK2324" s="158"/>
      <c r="FL2324" s="158"/>
      <c r="FM2324" s="158"/>
      <c r="FN2324" s="158"/>
      <c r="FO2324" s="158"/>
    </row>
    <row r="2325" spans="166:171" x14ac:dyDescent="0.25">
      <c r="FJ2325" s="158"/>
      <c r="FK2325" s="158"/>
      <c r="FL2325" s="158"/>
      <c r="FM2325" s="158"/>
      <c r="FN2325" s="158"/>
      <c r="FO2325" s="158"/>
    </row>
    <row r="2326" spans="166:171" x14ac:dyDescent="0.25">
      <c r="FJ2326" s="158"/>
      <c r="FK2326" s="158"/>
      <c r="FL2326" s="158"/>
      <c r="FM2326" s="158"/>
      <c r="FN2326" s="158"/>
      <c r="FO2326" s="158"/>
    </row>
    <row r="2327" spans="166:171" x14ac:dyDescent="0.25">
      <c r="FJ2327" s="158"/>
      <c r="FK2327" s="158"/>
      <c r="FL2327" s="158"/>
      <c r="FM2327" s="158"/>
      <c r="FN2327" s="158"/>
      <c r="FO2327" s="158"/>
    </row>
    <row r="2328" spans="166:171" x14ac:dyDescent="0.25">
      <c r="FJ2328" s="158"/>
      <c r="FK2328" s="158"/>
      <c r="FL2328" s="158"/>
      <c r="FM2328" s="158"/>
      <c r="FN2328" s="158"/>
      <c r="FO2328" s="158"/>
    </row>
    <row r="2329" spans="166:171" x14ac:dyDescent="0.25">
      <c r="FJ2329" s="158"/>
      <c r="FK2329" s="158"/>
      <c r="FL2329" s="158"/>
      <c r="FM2329" s="158"/>
      <c r="FN2329" s="158"/>
      <c r="FO2329" s="158"/>
    </row>
    <row r="2330" spans="166:171" x14ac:dyDescent="0.25">
      <c r="FJ2330" s="158"/>
      <c r="FK2330" s="158"/>
      <c r="FL2330" s="158"/>
      <c r="FM2330" s="158"/>
      <c r="FN2330" s="158"/>
      <c r="FO2330" s="158"/>
    </row>
    <row r="2331" spans="166:171" x14ac:dyDescent="0.25">
      <c r="FJ2331" s="158"/>
      <c r="FK2331" s="158"/>
      <c r="FL2331" s="158"/>
      <c r="FM2331" s="158"/>
      <c r="FN2331" s="158"/>
      <c r="FO2331" s="158"/>
    </row>
    <row r="2332" spans="166:171" x14ac:dyDescent="0.25">
      <c r="FJ2332" s="158"/>
      <c r="FK2332" s="158"/>
      <c r="FL2332" s="158"/>
      <c r="FM2332" s="158"/>
      <c r="FN2332" s="158"/>
      <c r="FO2332" s="158"/>
    </row>
    <row r="2333" spans="166:171" x14ac:dyDescent="0.25">
      <c r="FJ2333" s="158"/>
      <c r="FK2333" s="158"/>
      <c r="FL2333" s="158"/>
      <c r="FM2333" s="158"/>
      <c r="FN2333" s="158"/>
      <c r="FO2333" s="158"/>
    </row>
    <row r="2334" spans="166:171" x14ac:dyDescent="0.25">
      <c r="FJ2334" s="158"/>
      <c r="FK2334" s="158"/>
      <c r="FL2334" s="158"/>
      <c r="FM2334" s="158"/>
      <c r="FN2334" s="158"/>
      <c r="FO2334" s="158"/>
    </row>
    <row r="2335" spans="166:171" x14ac:dyDescent="0.25">
      <c r="FJ2335" s="158"/>
      <c r="FK2335" s="158"/>
      <c r="FL2335" s="158"/>
      <c r="FM2335" s="158"/>
      <c r="FN2335" s="158"/>
      <c r="FO2335" s="158"/>
    </row>
    <row r="2336" spans="166:171" x14ac:dyDescent="0.25">
      <c r="FJ2336" s="158"/>
      <c r="FK2336" s="158"/>
      <c r="FL2336" s="158"/>
      <c r="FM2336" s="158"/>
      <c r="FN2336" s="158"/>
      <c r="FO2336" s="158"/>
    </row>
    <row r="2337" spans="166:171" x14ac:dyDescent="0.25">
      <c r="FJ2337" s="158"/>
      <c r="FK2337" s="158"/>
      <c r="FL2337" s="158"/>
      <c r="FM2337" s="158"/>
      <c r="FN2337" s="158"/>
      <c r="FO2337" s="158"/>
    </row>
    <row r="2338" spans="166:171" x14ac:dyDescent="0.25">
      <c r="FJ2338" s="158"/>
      <c r="FK2338" s="158"/>
      <c r="FL2338" s="158"/>
      <c r="FM2338" s="158"/>
      <c r="FN2338" s="158"/>
      <c r="FO2338" s="158"/>
    </row>
    <row r="2339" spans="166:171" x14ac:dyDescent="0.25">
      <c r="FJ2339" s="158"/>
      <c r="FK2339" s="158"/>
      <c r="FL2339" s="158"/>
      <c r="FM2339" s="158"/>
      <c r="FN2339" s="158"/>
      <c r="FO2339" s="158"/>
    </row>
    <row r="2340" spans="166:171" x14ac:dyDescent="0.25">
      <c r="FJ2340" s="158"/>
      <c r="FK2340" s="158"/>
      <c r="FL2340" s="158"/>
      <c r="FM2340" s="158"/>
      <c r="FN2340" s="158"/>
      <c r="FO2340" s="158"/>
    </row>
    <row r="2341" spans="166:171" x14ac:dyDescent="0.25">
      <c r="FJ2341" s="158"/>
      <c r="FK2341" s="158"/>
      <c r="FL2341" s="158"/>
      <c r="FM2341" s="158"/>
      <c r="FN2341" s="158"/>
      <c r="FO2341" s="158"/>
    </row>
    <row r="2342" spans="166:171" x14ac:dyDescent="0.25">
      <c r="FJ2342" s="158"/>
      <c r="FK2342" s="158"/>
      <c r="FL2342" s="158"/>
      <c r="FM2342" s="158"/>
      <c r="FN2342" s="158"/>
      <c r="FO2342" s="158"/>
    </row>
    <row r="2343" spans="166:171" x14ac:dyDescent="0.25">
      <c r="FJ2343" s="158"/>
      <c r="FK2343" s="158"/>
      <c r="FL2343" s="158"/>
      <c r="FM2343" s="158"/>
      <c r="FN2343" s="158"/>
      <c r="FO2343" s="158"/>
    </row>
    <row r="2344" spans="166:171" x14ac:dyDescent="0.25">
      <c r="FJ2344" s="158"/>
      <c r="FK2344" s="158"/>
      <c r="FL2344" s="158"/>
      <c r="FM2344" s="158"/>
      <c r="FN2344" s="158"/>
      <c r="FO2344" s="158"/>
    </row>
    <row r="2345" spans="166:171" x14ac:dyDescent="0.25">
      <c r="FJ2345" s="158"/>
      <c r="FK2345" s="158"/>
      <c r="FL2345" s="158"/>
      <c r="FM2345" s="158"/>
      <c r="FN2345" s="158"/>
      <c r="FO2345" s="158"/>
    </row>
    <row r="2346" spans="166:171" x14ac:dyDescent="0.25">
      <c r="FJ2346" s="158"/>
      <c r="FK2346" s="158"/>
      <c r="FL2346" s="158"/>
      <c r="FM2346" s="158"/>
      <c r="FN2346" s="158"/>
      <c r="FO2346" s="158"/>
    </row>
    <row r="2347" spans="166:171" x14ac:dyDescent="0.25">
      <c r="FJ2347" s="158"/>
      <c r="FK2347" s="158"/>
      <c r="FL2347" s="158"/>
      <c r="FM2347" s="158"/>
      <c r="FN2347" s="158"/>
      <c r="FO2347" s="158"/>
    </row>
    <row r="2348" spans="166:171" x14ac:dyDescent="0.25">
      <c r="FJ2348" s="158"/>
      <c r="FK2348" s="158"/>
      <c r="FL2348" s="158"/>
      <c r="FM2348" s="158"/>
      <c r="FN2348" s="158"/>
      <c r="FO2348" s="158"/>
    </row>
    <row r="2349" spans="166:171" x14ac:dyDescent="0.25">
      <c r="FJ2349" s="158"/>
      <c r="FK2349" s="158"/>
      <c r="FL2349" s="158"/>
      <c r="FM2349" s="158"/>
      <c r="FN2349" s="158"/>
      <c r="FO2349" s="158"/>
    </row>
    <row r="2350" spans="166:171" x14ac:dyDescent="0.25">
      <c r="FJ2350" s="158"/>
      <c r="FK2350" s="158"/>
      <c r="FL2350" s="158"/>
      <c r="FM2350" s="158"/>
      <c r="FN2350" s="158"/>
      <c r="FO2350" s="158"/>
    </row>
    <row r="2351" spans="166:171" x14ac:dyDescent="0.25">
      <c r="FJ2351" s="158"/>
      <c r="FK2351" s="158"/>
      <c r="FL2351" s="158"/>
      <c r="FM2351" s="158"/>
      <c r="FN2351" s="158"/>
      <c r="FO2351" s="158"/>
    </row>
    <row r="2352" spans="166:171" x14ac:dyDescent="0.25">
      <c r="FJ2352" s="158"/>
      <c r="FK2352" s="158"/>
      <c r="FL2352" s="158"/>
      <c r="FM2352" s="158"/>
      <c r="FN2352" s="158"/>
      <c r="FO2352" s="158"/>
    </row>
    <row r="2353" spans="166:171" x14ac:dyDescent="0.25">
      <c r="FJ2353" s="158"/>
      <c r="FK2353" s="158"/>
      <c r="FL2353" s="158"/>
      <c r="FM2353" s="158"/>
      <c r="FN2353" s="158"/>
      <c r="FO2353" s="158"/>
    </row>
    <row r="2354" spans="166:171" x14ac:dyDescent="0.25">
      <c r="FJ2354" s="158"/>
      <c r="FK2354" s="158"/>
      <c r="FL2354" s="158"/>
      <c r="FM2354" s="158"/>
      <c r="FN2354" s="158"/>
      <c r="FO2354" s="158"/>
    </row>
    <row r="2355" spans="166:171" x14ac:dyDescent="0.25">
      <c r="FJ2355" s="158"/>
      <c r="FK2355" s="158"/>
      <c r="FL2355" s="158"/>
      <c r="FM2355" s="158"/>
      <c r="FN2355" s="158"/>
      <c r="FO2355" s="158"/>
    </row>
    <row r="2356" spans="166:171" x14ac:dyDescent="0.25">
      <c r="FJ2356" s="158"/>
      <c r="FK2356" s="158"/>
      <c r="FL2356" s="158"/>
      <c r="FM2356" s="158"/>
      <c r="FN2356" s="158"/>
      <c r="FO2356" s="158"/>
    </row>
    <row r="2357" spans="166:171" x14ac:dyDescent="0.25">
      <c r="FJ2357" s="158"/>
      <c r="FK2357" s="158"/>
      <c r="FL2357" s="158"/>
      <c r="FM2357" s="158"/>
      <c r="FN2357" s="158"/>
      <c r="FO2357" s="158"/>
    </row>
    <row r="2358" spans="166:171" x14ac:dyDescent="0.25">
      <c r="FJ2358" s="158"/>
      <c r="FK2358" s="158"/>
      <c r="FL2358" s="158"/>
      <c r="FM2358" s="158"/>
      <c r="FN2358" s="158"/>
      <c r="FO2358" s="158"/>
    </row>
    <row r="2359" spans="166:171" x14ac:dyDescent="0.25">
      <c r="FJ2359" s="158"/>
      <c r="FK2359" s="158"/>
      <c r="FL2359" s="158"/>
      <c r="FM2359" s="158"/>
      <c r="FN2359" s="158"/>
      <c r="FO2359" s="158"/>
    </row>
    <row r="2360" spans="166:171" x14ac:dyDescent="0.25">
      <c r="FJ2360" s="158"/>
      <c r="FK2360" s="158"/>
      <c r="FL2360" s="158"/>
      <c r="FM2360" s="158"/>
      <c r="FN2360" s="158"/>
      <c r="FO2360" s="158"/>
    </row>
    <row r="2361" spans="166:171" x14ac:dyDescent="0.25">
      <c r="FJ2361" s="158"/>
      <c r="FK2361" s="158"/>
      <c r="FL2361" s="158"/>
      <c r="FM2361" s="158"/>
      <c r="FN2361" s="158"/>
      <c r="FO2361" s="158"/>
    </row>
    <row r="2362" spans="166:171" x14ac:dyDescent="0.25">
      <c r="FJ2362" s="158"/>
      <c r="FK2362" s="158"/>
      <c r="FL2362" s="158"/>
      <c r="FM2362" s="158"/>
      <c r="FN2362" s="158"/>
      <c r="FO2362" s="158"/>
    </row>
    <row r="2363" spans="166:171" x14ac:dyDescent="0.25">
      <c r="FJ2363" s="158"/>
      <c r="FK2363" s="158"/>
      <c r="FL2363" s="158"/>
      <c r="FM2363" s="158"/>
      <c r="FN2363" s="158"/>
      <c r="FO2363" s="158"/>
    </row>
    <row r="2364" spans="166:171" x14ac:dyDescent="0.25">
      <c r="FJ2364" s="158"/>
      <c r="FK2364" s="158"/>
      <c r="FL2364" s="158"/>
      <c r="FM2364" s="158"/>
      <c r="FN2364" s="158"/>
      <c r="FO2364" s="158"/>
    </row>
    <row r="2365" spans="166:171" x14ac:dyDescent="0.25">
      <c r="FJ2365" s="158"/>
      <c r="FK2365" s="158"/>
      <c r="FL2365" s="158"/>
      <c r="FM2365" s="158"/>
      <c r="FN2365" s="158"/>
      <c r="FO2365" s="158"/>
    </row>
    <row r="2366" spans="166:171" x14ac:dyDescent="0.25">
      <c r="FJ2366" s="158"/>
      <c r="FK2366" s="158"/>
      <c r="FL2366" s="158"/>
      <c r="FM2366" s="158"/>
      <c r="FN2366" s="158"/>
      <c r="FO2366" s="158"/>
    </row>
    <row r="2367" spans="166:171" x14ac:dyDescent="0.25">
      <c r="FJ2367" s="158"/>
      <c r="FK2367" s="158"/>
      <c r="FL2367" s="158"/>
      <c r="FM2367" s="158"/>
      <c r="FN2367" s="158"/>
      <c r="FO2367" s="158"/>
    </row>
    <row r="2368" spans="166:171" x14ac:dyDescent="0.25">
      <c r="FJ2368" s="158"/>
      <c r="FK2368" s="158"/>
      <c r="FL2368" s="158"/>
      <c r="FM2368" s="158"/>
      <c r="FN2368" s="158"/>
      <c r="FO2368" s="158"/>
    </row>
    <row r="2369" spans="166:171" x14ac:dyDescent="0.25">
      <c r="FJ2369" s="158"/>
      <c r="FK2369" s="158"/>
      <c r="FL2369" s="158"/>
      <c r="FM2369" s="158"/>
      <c r="FN2369" s="158"/>
      <c r="FO2369" s="158"/>
    </row>
    <row r="2370" spans="166:171" x14ac:dyDescent="0.25">
      <c r="FJ2370" s="158"/>
      <c r="FK2370" s="158"/>
      <c r="FL2370" s="158"/>
      <c r="FM2370" s="158"/>
      <c r="FN2370" s="158"/>
      <c r="FO2370" s="158"/>
    </row>
    <row r="2371" spans="166:171" x14ac:dyDescent="0.25">
      <c r="FJ2371" s="158"/>
      <c r="FK2371" s="158"/>
      <c r="FL2371" s="158"/>
      <c r="FM2371" s="158"/>
      <c r="FN2371" s="158"/>
      <c r="FO2371" s="158"/>
    </row>
    <row r="2372" spans="166:171" x14ac:dyDescent="0.25">
      <c r="FJ2372" s="158"/>
      <c r="FK2372" s="158"/>
      <c r="FL2372" s="158"/>
      <c r="FM2372" s="158"/>
      <c r="FN2372" s="158"/>
      <c r="FO2372" s="158"/>
    </row>
    <row r="2373" spans="166:171" x14ac:dyDescent="0.25">
      <c r="FJ2373" s="158"/>
      <c r="FK2373" s="158"/>
      <c r="FL2373" s="158"/>
      <c r="FM2373" s="158"/>
      <c r="FN2373" s="158"/>
      <c r="FO2373" s="158"/>
    </row>
    <row r="2374" spans="166:171" x14ac:dyDescent="0.25">
      <c r="FJ2374" s="158"/>
      <c r="FK2374" s="158"/>
      <c r="FL2374" s="158"/>
      <c r="FM2374" s="158"/>
      <c r="FN2374" s="158"/>
      <c r="FO2374" s="158"/>
    </row>
    <row r="2375" spans="166:171" x14ac:dyDescent="0.25">
      <c r="FJ2375" s="158"/>
      <c r="FK2375" s="158"/>
      <c r="FL2375" s="158"/>
      <c r="FM2375" s="158"/>
      <c r="FN2375" s="158"/>
      <c r="FO2375" s="158"/>
    </row>
    <row r="2376" spans="166:171" x14ac:dyDescent="0.25">
      <c r="FJ2376" s="158"/>
      <c r="FK2376" s="158"/>
      <c r="FL2376" s="158"/>
      <c r="FM2376" s="158"/>
      <c r="FN2376" s="158"/>
      <c r="FO2376" s="158"/>
    </row>
    <row r="2377" spans="166:171" x14ac:dyDescent="0.25">
      <c r="FJ2377" s="158"/>
      <c r="FK2377" s="158"/>
      <c r="FL2377" s="158"/>
      <c r="FM2377" s="158"/>
      <c r="FN2377" s="158"/>
      <c r="FO2377" s="158"/>
    </row>
    <row r="2378" spans="166:171" x14ac:dyDescent="0.25">
      <c r="FJ2378" s="158"/>
      <c r="FK2378" s="158"/>
      <c r="FL2378" s="158"/>
      <c r="FM2378" s="158"/>
      <c r="FN2378" s="158"/>
      <c r="FO2378" s="158"/>
    </row>
    <row r="2379" spans="166:171" x14ac:dyDescent="0.25">
      <c r="FJ2379" s="158"/>
      <c r="FK2379" s="158"/>
      <c r="FL2379" s="158"/>
      <c r="FM2379" s="158"/>
      <c r="FN2379" s="158"/>
      <c r="FO2379" s="158"/>
    </row>
    <row r="2380" spans="166:171" x14ac:dyDescent="0.25">
      <c r="FJ2380" s="158"/>
      <c r="FK2380" s="158"/>
      <c r="FL2380" s="158"/>
      <c r="FM2380" s="158"/>
      <c r="FN2380" s="158"/>
      <c r="FO2380" s="158"/>
    </row>
    <row r="2381" spans="166:171" x14ac:dyDescent="0.25">
      <c r="FJ2381" s="158"/>
      <c r="FK2381" s="158"/>
      <c r="FL2381" s="158"/>
      <c r="FM2381" s="158"/>
      <c r="FN2381" s="158"/>
      <c r="FO2381" s="158"/>
    </row>
    <row r="2382" spans="166:171" x14ac:dyDescent="0.25">
      <c r="FJ2382" s="158"/>
      <c r="FK2382" s="158"/>
      <c r="FL2382" s="158"/>
      <c r="FM2382" s="158"/>
      <c r="FN2382" s="158"/>
      <c r="FO2382" s="158"/>
    </row>
    <row r="2383" spans="166:171" x14ac:dyDescent="0.25">
      <c r="FJ2383" s="158"/>
      <c r="FK2383" s="158"/>
      <c r="FL2383" s="158"/>
      <c r="FM2383" s="158"/>
      <c r="FN2383" s="158"/>
      <c r="FO2383" s="158"/>
    </row>
    <row r="2384" spans="166:171" x14ac:dyDescent="0.25">
      <c r="FJ2384" s="158"/>
      <c r="FK2384" s="158"/>
      <c r="FL2384" s="158"/>
      <c r="FM2384" s="158"/>
      <c r="FN2384" s="158"/>
      <c r="FO2384" s="158"/>
    </row>
    <row r="2385" spans="166:171" x14ac:dyDescent="0.25">
      <c r="FJ2385" s="158"/>
      <c r="FK2385" s="158"/>
      <c r="FL2385" s="158"/>
      <c r="FM2385" s="158"/>
      <c r="FN2385" s="158"/>
      <c r="FO2385" s="158"/>
    </row>
    <row r="2386" spans="166:171" x14ac:dyDescent="0.25">
      <c r="FJ2386" s="158"/>
      <c r="FK2386" s="158"/>
      <c r="FL2386" s="158"/>
      <c r="FM2386" s="158"/>
      <c r="FN2386" s="158"/>
      <c r="FO2386" s="158"/>
    </row>
    <row r="2387" spans="166:171" x14ac:dyDescent="0.25">
      <c r="FJ2387" s="158"/>
      <c r="FK2387" s="158"/>
      <c r="FL2387" s="158"/>
      <c r="FM2387" s="158"/>
      <c r="FN2387" s="158"/>
      <c r="FO2387" s="158"/>
    </row>
    <row r="2388" spans="166:171" x14ac:dyDescent="0.25">
      <c r="FJ2388" s="158"/>
      <c r="FK2388" s="158"/>
      <c r="FL2388" s="158"/>
      <c r="FM2388" s="158"/>
      <c r="FN2388" s="158"/>
      <c r="FO2388" s="158"/>
    </row>
    <row r="2389" spans="166:171" x14ac:dyDescent="0.25">
      <c r="FJ2389" s="158"/>
      <c r="FK2389" s="158"/>
      <c r="FL2389" s="158"/>
      <c r="FM2389" s="158"/>
      <c r="FN2389" s="158"/>
      <c r="FO2389" s="158"/>
    </row>
    <row r="2390" spans="166:171" x14ac:dyDescent="0.25">
      <c r="FJ2390" s="158"/>
      <c r="FK2390" s="158"/>
      <c r="FL2390" s="158"/>
      <c r="FM2390" s="158"/>
      <c r="FN2390" s="158"/>
      <c r="FO2390" s="158"/>
    </row>
    <row r="2391" spans="166:171" x14ac:dyDescent="0.25">
      <c r="FJ2391" s="158"/>
      <c r="FK2391" s="158"/>
      <c r="FL2391" s="158"/>
      <c r="FM2391" s="158"/>
      <c r="FN2391" s="158"/>
      <c r="FO2391" s="158"/>
    </row>
    <row r="2392" spans="166:171" x14ac:dyDescent="0.25">
      <c r="FJ2392" s="158"/>
      <c r="FK2392" s="158"/>
      <c r="FL2392" s="158"/>
      <c r="FM2392" s="158"/>
      <c r="FN2392" s="158"/>
      <c r="FO2392" s="158"/>
    </row>
    <row r="2393" spans="166:171" x14ac:dyDescent="0.25">
      <c r="FJ2393" s="158"/>
      <c r="FK2393" s="158"/>
      <c r="FL2393" s="158"/>
      <c r="FM2393" s="158"/>
      <c r="FN2393" s="158"/>
      <c r="FO2393" s="158"/>
    </row>
    <row r="2394" spans="166:171" x14ac:dyDescent="0.25">
      <c r="FJ2394" s="158"/>
      <c r="FK2394" s="158"/>
      <c r="FL2394" s="158"/>
      <c r="FM2394" s="158"/>
      <c r="FN2394" s="158"/>
      <c r="FO2394" s="158"/>
    </row>
    <row r="2395" spans="166:171" x14ac:dyDescent="0.25">
      <c r="FJ2395" s="158"/>
      <c r="FK2395" s="158"/>
      <c r="FL2395" s="158"/>
      <c r="FM2395" s="158"/>
      <c r="FN2395" s="158"/>
      <c r="FO2395" s="158"/>
    </row>
    <row r="2396" spans="166:171" x14ac:dyDescent="0.25">
      <c r="FJ2396" s="158"/>
      <c r="FK2396" s="158"/>
      <c r="FL2396" s="158"/>
      <c r="FM2396" s="158"/>
      <c r="FN2396" s="158"/>
      <c r="FO2396" s="158"/>
    </row>
    <row r="2397" spans="166:171" x14ac:dyDescent="0.25">
      <c r="FJ2397" s="158"/>
      <c r="FK2397" s="158"/>
      <c r="FL2397" s="158"/>
      <c r="FM2397" s="158"/>
      <c r="FN2397" s="158"/>
      <c r="FO2397" s="158"/>
    </row>
    <row r="2398" spans="166:171" x14ac:dyDescent="0.25">
      <c r="FJ2398" s="158"/>
      <c r="FK2398" s="158"/>
      <c r="FL2398" s="158"/>
      <c r="FM2398" s="158"/>
      <c r="FN2398" s="158"/>
      <c r="FO2398" s="158"/>
    </row>
    <row r="2399" spans="166:171" x14ac:dyDescent="0.25">
      <c r="FJ2399" s="158"/>
      <c r="FK2399" s="158"/>
      <c r="FL2399" s="158"/>
      <c r="FM2399" s="158"/>
      <c r="FN2399" s="158"/>
      <c r="FO2399" s="158"/>
    </row>
    <row r="2400" spans="166:171" x14ac:dyDescent="0.25">
      <c r="FJ2400" s="158"/>
      <c r="FK2400" s="158"/>
      <c r="FL2400" s="158"/>
      <c r="FM2400" s="158"/>
      <c r="FN2400" s="158"/>
      <c r="FO2400" s="158"/>
    </row>
    <row r="2401" spans="166:171" x14ac:dyDescent="0.25">
      <c r="FJ2401" s="158"/>
      <c r="FK2401" s="158"/>
      <c r="FL2401" s="158"/>
      <c r="FM2401" s="158"/>
      <c r="FN2401" s="158"/>
      <c r="FO2401" s="158"/>
    </row>
    <row r="2402" spans="166:171" x14ac:dyDescent="0.25">
      <c r="FJ2402" s="158"/>
      <c r="FK2402" s="158"/>
      <c r="FL2402" s="158"/>
      <c r="FM2402" s="158"/>
      <c r="FN2402" s="158"/>
      <c r="FO2402" s="158"/>
    </row>
    <row r="2403" spans="166:171" x14ac:dyDescent="0.25">
      <c r="FJ2403" s="158"/>
      <c r="FK2403" s="158"/>
      <c r="FL2403" s="158"/>
      <c r="FM2403" s="158"/>
      <c r="FN2403" s="158"/>
      <c r="FO2403" s="158"/>
    </row>
    <row r="2404" spans="166:171" x14ac:dyDescent="0.25">
      <c r="FJ2404" s="158"/>
      <c r="FK2404" s="158"/>
      <c r="FL2404" s="158"/>
      <c r="FM2404" s="158"/>
      <c r="FN2404" s="158"/>
      <c r="FO2404" s="158"/>
    </row>
    <row r="2405" spans="166:171" x14ac:dyDescent="0.25">
      <c r="FJ2405" s="158"/>
      <c r="FK2405" s="158"/>
      <c r="FL2405" s="158"/>
      <c r="FM2405" s="158"/>
      <c r="FN2405" s="158"/>
      <c r="FO2405" s="158"/>
    </row>
    <row r="2406" spans="166:171" x14ac:dyDescent="0.25">
      <c r="FJ2406" s="158"/>
      <c r="FK2406" s="158"/>
      <c r="FL2406" s="158"/>
      <c r="FM2406" s="158"/>
      <c r="FN2406" s="158"/>
      <c r="FO2406" s="158"/>
    </row>
    <row r="2407" spans="166:171" x14ac:dyDescent="0.25">
      <c r="FJ2407" s="158"/>
      <c r="FK2407" s="158"/>
      <c r="FL2407" s="158"/>
      <c r="FM2407" s="158"/>
      <c r="FN2407" s="158"/>
      <c r="FO2407" s="158"/>
    </row>
    <row r="2408" spans="166:171" x14ac:dyDescent="0.25">
      <c r="FJ2408" s="158"/>
      <c r="FK2408" s="158"/>
      <c r="FL2408" s="158"/>
      <c r="FM2408" s="158"/>
      <c r="FN2408" s="158"/>
      <c r="FO2408" s="158"/>
    </row>
    <row r="2409" spans="166:171" x14ac:dyDescent="0.25">
      <c r="FJ2409" s="158"/>
      <c r="FK2409" s="158"/>
      <c r="FL2409" s="158"/>
      <c r="FM2409" s="158"/>
      <c r="FN2409" s="158"/>
      <c r="FO2409" s="158"/>
    </row>
    <row r="2410" spans="166:171" x14ac:dyDescent="0.25">
      <c r="FJ2410" s="158"/>
      <c r="FK2410" s="158"/>
      <c r="FL2410" s="158"/>
      <c r="FM2410" s="158"/>
      <c r="FN2410" s="158"/>
      <c r="FO2410" s="158"/>
    </row>
    <row r="2411" spans="166:171" x14ac:dyDescent="0.25">
      <c r="FJ2411" s="158"/>
      <c r="FK2411" s="158"/>
      <c r="FL2411" s="158"/>
      <c r="FM2411" s="158"/>
      <c r="FN2411" s="158"/>
      <c r="FO2411" s="158"/>
    </row>
    <row r="2412" spans="166:171" x14ac:dyDescent="0.25">
      <c r="FJ2412" s="158"/>
      <c r="FK2412" s="158"/>
      <c r="FL2412" s="158"/>
      <c r="FM2412" s="158"/>
      <c r="FN2412" s="158"/>
      <c r="FO2412" s="158"/>
    </row>
    <row r="2413" spans="166:171" x14ac:dyDescent="0.25">
      <c r="FJ2413" s="158"/>
      <c r="FK2413" s="158"/>
      <c r="FL2413" s="158"/>
      <c r="FM2413" s="158"/>
      <c r="FN2413" s="158"/>
      <c r="FO2413" s="158"/>
    </row>
    <row r="2414" spans="166:171" x14ac:dyDescent="0.25">
      <c r="FJ2414" s="158"/>
      <c r="FK2414" s="158"/>
      <c r="FL2414" s="158"/>
      <c r="FM2414" s="158"/>
      <c r="FN2414" s="158"/>
      <c r="FO2414" s="158"/>
    </row>
    <row r="2415" spans="166:171" x14ac:dyDescent="0.25">
      <c r="FJ2415" s="158"/>
      <c r="FK2415" s="158"/>
      <c r="FL2415" s="158"/>
      <c r="FM2415" s="158"/>
      <c r="FN2415" s="158"/>
      <c r="FO2415" s="158"/>
    </row>
    <row r="2416" spans="166:171" x14ac:dyDescent="0.25">
      <c r="FJ2416" s="158"/>
      <c r="FK2416" s="158"/>
      <c r="FL2416" s="158"/>
      <c r="FM2416" s="158"/>
      <c r="FN2416" s="158"/>
      <c r="FO2416" s="158"/>
    </row>
    <row r="2417" spans="166:171" x14ac:dyDescent="0.25">
      <c r="FJ2417" s="158"/>
      <c r="FK2417" s="158"/>
      <c r="FL2417" s="158"/>
      <c r="FM2417" s="158"/>
      <c r="FN2417" s="158"/>
      <c r="FO2417" s="158"/>
    </row>
    <row r="2418" spans="166:171" x14ac:dyDescent="0.25">
      <c r="FJ2418" s="158"/>
      <c r="FK2418" s="158"/>
      <c r="FL2418" s="158"/>
      <c r="FM2418" s="158"/>
      <c r="FN2418" s="158"/>
      <c r="FO2418" s="158"/>
    </row>
    <row r="2419" spans="166:171" x14ac:dyDescent="0.25">
      <c r="FJ2419" s="158"/>
      <c r="FK2419" s="158"/>
      <c r="FL2419" s="158"/>
      <c r="FM2419" s="158"/>
      <c r="FN2419" s="158"/>
      <c r="FO2419" s="158"/>
    </row>
    <row r="2420" spans="166:171" x14ac:dyDescent="0.25">
      <c r="FJ2420" s="158"/>
      <c r="FK2420" s="158"/>
      <c r="FL2420" s="158"/>
      <c r="FM2420" s="158"/>
      <c r="FN2420" s="158"/>
      <c r="FO2420" s="158"/>
    </row>
    <row r="2421" spans="166:171" x14ac:dyDescent="0.25">
      <c r="FJ2421" s="158"/>
      <c r="FK2421" s="158"/>
      <c r="FL2421" s="158"/>
      <c r="FM2421" s="158"/>
      <c r="FN2421" s="158"/>
      <c r="FO2421" s="158"/>
    </row>
    <row r="2422" spans="166:171" x14ac:dyDescent="0.25">
      <c r="FJ2422" s="158"/>
      <c r="FK2422" s="158"/>
      <c r="FL2422" s="158"/>
      <c r="FM2422" s="158"/>
      <c r="FN2422" s="158"/>
      <c r="FO2422" s="158"/>
    </row>
    <row r="2423" spans="166:171" x14ac:dyDescent="0.25">
      <c r="FJ2423" s="158"/>
      <c r="FK2423" s="158"/>
      <c r="FL2423" s="158"/>
      <c r="FM2423" s="158"/>
      <c r="FN2423" s="158"/>
      <c r="FO2423" s="158"/>
    </row>
    <row r="2424" spans="166:171" x14ac:dyDescent="0.25">
      <c r="FJ2424" s="158"/>
      <c r="FK2424" s="158"/>
      <c r="FL2424" s="158"/>
      <c r="FM2424" s="158"/>
      <c r="FN2424" s="158"/>
      <c r="FO2424" s="158"/>
    </row>
    <row r="2425" spans="166:171" x14ac:dyDescent="0.25">
      <c r="FJ2425" s="158"/>
      <c r="FK2425" s="158"/>
      <c r="FL2425" s="158"/>
      <c r="FM2425" s="158"/>
      <c r="FN2425" s="158"/>
      <c r="FO2425" s="158"/>
    </row>
    <row r="2426" spans="166:171" x14ac:dyDescent="0.25">
      <c r="FJ2426" s="158"/>
      <c r="FK2426" s="158"/>
      <c r="FL2426" s="158"/>
      <c r="FM2426" s="158"/>
      <c r="FN2426" s="158"/>
      <c r="FO2426" s="158"/>
    </row>
    <row r="2427" spans="166:171" x14ac:dyDescent="0.25">
      <c r="FJ2427" s="158"/>
      <c r="FK2427" s="158"/>
      <c r="FL2427" s="158"/>
      <c r="FM2427" s="158"/>
      <c r="FN2427" s="158"/>
      <c r="FO2427" s="158"/>
    </row>
    <row r="2428" spans="166:171" x14ac:dyDescent="0.25">
      <c r="FJ2428" s="158"/>
      <c r="FK2428" s="158"/>
      <c r="FL2428" s="158"/>
      <c r="FM2428" s="158"/>
      <c r="FN2428" s="158"/>
      <c r="FO2428" s="158"/>
    </row>
    <row r="2429" spans="166:171" x14ac:dyDescent="0.25">
      <c r="FJ2429" s="158"/>
      <c r="FK2429" s="158"/>
      <c r="FL2429" s="158"/>
      <c r="FM2429" s="158"/>
      <c r="FN2429" s="158"/>
      <c r="FO2429" s="158"/>
    </row>
    <row r="2430" spans="166:171" x14ac:dyDescent="0.25">
      <c r="FJ2430" s="158"/>
      <c r="FK2430" s="158"/>
      <c r="FL2430" s="158"/>
      <c r="FM2430" s="158"/>
      <c r="FN2430" s="158"/>
      <c r="FO2430" s="158"/>
    </row>
    <row r="2431" spans="166:171" x14ac:dyDescent="0.25">
      <c r="FJ2431" s="158"/>
      <c r="FK2431" s="158"/>
      <c r="FL2431" s="158"/>
      <c r="FM2431" s="158"/>
      <c r="FN2431" s="158"/>
      <c r="FO2431" s="158"/>
    </row>
    <row r="2432" spans="166:171" x14ac:dyDescent="0.25">
      <c r="FJ2432" s="158"/>
      <c r="FK2432" s="158"/>
      <c r="FL2432" s="158"/>
      <c r="FM2432" s="158"/>
      <c r="FN2432" s="158"/>
      <c r="FO2432" s="158"/>
    </row>
    <row r="2433" spans="166:171" x14ac:dyDescent="0.25">
      <c r="FJ2433" s="158"/>
      <c r="FK2433" s="158"/>
      <c r="FL2433" s="158"/>
      <c r="FM2433" s="158"/>
      <c r="FN2433" s="158"/>
      <c r="FO2433" s="158"/>
    </row>
    <row r="2434" spans="166:171" x14ac:dyDescent="0.25">
      <c r="FJ2434" s="158"/>
      <c r="FK2434" s="158"/>
      <c r="FL2434" s="158"/>
      <c r="FM2434" s="158"/>
      <c r="FN2434" s="158"/>
      <c r="FO2434" s="158"/>
    </row>
    <row r="2435" spans="166:171" x14ac:dyDescent="0.25">
      <c r="FJ2435" s="158"/>
      <c r="FK2435" s="158"/>
      <c r="FL2435" s="158"/>
      <c r="FM2435" s="158"/>
      <c r="FN2435" s="158"/>
      <c r="FO2435" s="158"/>
    </row>
    <row r="2436" spans="166:171" x14ac:dyDescent="0.25">
      <c r="FJ2436" s="158"/>
      <c r="FK2436" s="158"/>
      <c r="FL2436" s="158"/>
      <c r="FM2436" s="158"/>
      <c r="FN2436" s="158"/>
      <c r="FO2436" s="158"/>
    </row>
    <row r="2437" spans="166:171" x14ac:dyDescent="0.25">
      <c r="FJ2437" s="158"/>
      <c r="FK2437" s="158"/>
      <c r="FL2437" s="158"/>
      <c r="FM2437" s="158"/>
      <c r="FN2437" s="158"/>
      <c r="FO2437" s="158"/>
    </row>
    <row r="2438" spans="166:171" x14ac:dyDescent="0.25">
      <c r="FJ2438" s="158"/>
      <c r="FK2438" s="158"/>
      <c r="FL2438" s="158"/>
      <c r="FM2438" s="158"/>
      <c r="FN2438" s="158"/>
      <c r="FO2438" s="158"/>
    </row>
    <row r="2439" spans="166:171" x14ac:dyDescent="0.25">
      <c r="FJ2439" s="158"/>
      <c r="FK2439" s="158"/>
      <c r="FL2439" s="158"/>
      <c r="FM2439" s="158"/>
      <c r="FN2439" s="158"/>
      <c r="FO2439" s="158"/>
    </row>
    <row r="2440" spans="166:171" x14ac:dyDescent="0.25">
      <c r="FJ2440" s="158"/>
      <c r="FK2440" s="158"/>
      <c r="FL2440" s="158"/>
      <c r="FM2440" s="158"/>
      <c r="FN2440" s="158"/>
      <c r="FO2440" s="158"/>
    </row>
    <row r="2441" spans="166:171" x14ac:dyDescent="0.25">
      <c r="FJ2441" s="158"/>
      <c r="FK2441" s="158"/>
      <c r="FL2441" s="158"/>
      <c r="FM2441" s="158"/>
      <c r="FN2441" s="158"/>
      <c r="FO2441" s="158"/>
    </row>
    <row r="2442" spans="166:171" x14ac:dyDescent="0.25">
      <c r="FJ2442" s="158"/>
      <c r="FK2442" s="158"/>
      <c r="FL2442" s="158"/>
      <c r="FM2442" s="158"/>
      <c r="FN2442" s="158"/>
      <c r="FO2442" s="158"/>
    </row>
    <row r="2443" spans="166:171" x14ac:dyDescent="0.25">
      <c r="FJ2443" s="158"/>
      <c r="FK2443" s="158"/>
      <c r="FL2443" s="158"/>
      <c r="FM2443" s="158"/>
      <c r="FN2443" s="158"/>
      <c r="FO2443" s="158"/>
    </row>
    <row r="2444" spans="166:171" x14ac:dyDescent="0.25">
      <c r="FJ2444" s="158"/>
      <c r="FK2444" s="158"/>
      <c r="FL2444" s="158"/>
      <c r="FM2444" s="158"/>
      <c r="FN2444" s="158"/>
      <c r="FO2444" s="158"/>
    </row>
    <row r="2445" spans="166:171" x14ac:dyDescent="0.25">
      <c r="FJ2445" s="158"/>
      <c r="FK2445" s="158"/>
      <c r="FL2445" s="158"/>
      <c r="FM2445" s="158"/>
      <c r="FN2445" s="158"/>
      <c r="FO2445" s="158"/>
    </row>
    <row r="2446" spans="166:171" x14ac:dyDescent="0.25">
      <c r="FJ2446" s="158"/>
      <c r="FK2446" s="158"/>
      <c r="FL2446" s="158"/>
      <c r="FM2446" s="158"/>
      <c r="FN2446" s="158"/>
      <c r="FO2446" s="158"/>
    </row>
    <row r="2447" spans="166:171" x14ac:dyDescent="0.25">
      <c r="FJ2447" s="158"/>
      <c r="FK2447" s="158"/>
      <c r="FL2447" s="158"/>
      <c r="FM2447" s="158"/>
      <c r="FN2447" s="158"/>
      <c r="FO2447" s="158"/>
    </row>
    <row r="2448" spans="166:171" x14ac:dyDescent="0.25">
      <c r="FJ2448" s="158"/>
      <c r="FK2448" s="158"/>
      <c r="FL2448" s="158"/>
      <c r="FM2448" s="158"/>
      <c r="FN2448" s="158"/>
      <c r="FO2448" s="158"/>
    </row>
    <row r="2449" spans="166:171" x14ac:dyDescent="0.25">
      <c r="FJ2449" s="158"/>
      <c r="FK2449" s="158"/>
      <c r="FL2449" s="158"/>
      <c r="FM2449" s="158"/>
      <c r="FN2449" s="158"/>
      <c r="FO2449" s="158"/>
    </row>
    <row r="2450" spans="166:171" x14ac:dyDescent="0.25">
      <c r="FJ2450" s="158"/>
      <c r="FK2450" s="158"/>
      <c r="FL2450" s="158"/>
      <c r="FM2450" s="158"/>
      <c r="FN2450" s="158"/>
      <c r="FO2450" s="158"/>
    </row>
    <row r="2451" spans="166:171" x14ac:dyDescent="0.25">
      <c r="FJ2451" s="158"/>
      <c r="FK2451" s="158"/>
      <c r="FL2451" s="158"/>
      <c r="FM2451" s="158"/>
      <c r="FN2451" s="158"/>
      <c r="FO2451" s="158"/>
    </row>
    <row r="2452" spans="166:171" x14ac:dyDescent="0.25">
      <c r="FJ2452" s="158"/>
      <c r="FK2452" s="158"/>
      <c r="FL2452" s="158"/>
      <c r="FM2452" s="158"/>
      <c r="FN2452" s="158"/>
      <c r="FO2452" s="158"/>
    </row>
    <row r="2453" spans="166:171" x14ac:dyDescent="0.25">
      <c r="FJ2453" s="158"/>
      <c r="FK2453" s="158"/>
      <c r="FL2453" s="158"/>
      <c r="FM2453" s="158"/>
      <c r="FN2453" s="158"/>
      <c r="FO2453" s="158"/>
    </row>
    <row r="2454" spans="166:171" x14ac:dyDescent="0.25">
      <c r="FJ2454" s="158"/>
      <c r="FK2454" s="158"/>
      <c r="FL2454" s="158"/>
      <c r="FM2454" s="158"/>
      <c r="FN2454" s="158"/>
      <c r="FO2454" s="158"/>
    </row>
    <row r="2455" spans="166:171" x14ac:dyDescent="0.25">
      <c r="FJ2455" s="158"/>
      <c r="FK2455" s="158"/>
      <c r="FL2455" s="158"/>
      <c r="FM2455" s="158"/>
      <c r="FN2455" s="158"/>
      <c r="FO2455" s="158"/>
    </row>
    <row r="2456" spans="166:171" x14ac:dyDescent="0.25">
      <c r="FJ2456" s="158"/>
      <c r="FK2456" s="158"/>
      <c r="FL2456" s="158"/>
      <c r="FM2456" s="158"/>
      <c r="FN2456" s="158"/>
      <c r="FO2456" s="158"/>
    </row>
    <row r="2457" spans="166:171" x14ac:dyDescent="0.25">
      <c r="FJ2457" s="158"/>
      <c r="FK2457" s="158"/>
      <c r="FL2457" s="158"/>
      <c r="FM2457" s="158"/>
      <c r="FN2457" s="158"/>
      <c r="FO2457" s="158"/>
    </row>
    <row r="2458" spans="166:171" x14ac:dyDescent="0.25">
      <c r="FJ2458" s="158"/>
      <c r="FK2458" s="158"/>
      <c r="FL2458" s="158"/>
      <c r="FM2458" s="158"/>
      <c r="FN2458" s="158"/>
      <c r="FO2458" s="158"/>
    </row>
    <row r="2459" spans="166:171" x14ac:dyDescent="0.25">
      <c r="FJ2459" s="158"/>
      <c r="FK2459" s="158"/>
      <c r="FL2459" s="158"/>
      <c r="FM2459" s="158"/>
      <c r="FN2459" s="158"/>
      <c r="FO2459" s="158"/>
    </row>
    <row r="2460" spans="166:171" x14ac:dyDescent="0.25">
      <c r="FJ2460" s="158"/>
      <c r="FK2460" s="158"/>
      <c r="FL2460" s="158"/>
      <c r="FM2460" s="158"/>
      <c r="FN2460" s="158"/>
      <c r="FO2460" s="158"/>
    </row>
    <row r="2461" spans="166:171" x14ac:dyDescent="0.25">
      <c r="FJ2461" s="158"/>
      <c r="FK2461" s="158"/>
      <c r="FL2461" s="158"/>
      <c r="FM2461" s="158"/>
      <c r="FN2461" s="158"/>
      <c r="FO2461" s="158"/>
    </row>
    <row r="2462" spans="166:171" x14ac:dyDescent="0.25">
      <c r="FJ2462" s="158"/>
      <c r="FK2462" s="158"/>
      <c r="FL2462" s="158"/>
      <c r="FM2462" s="158"/>
      <c r="FN2462" s="158"/>
      <c r="FO2462" s="158"/>
    </row>
    <row r="2463" spans="166:171" x14ac:dyDescent="0.25">
      <c r="FJ2463" s="158"/>
      <c r="FK2463" s="158"/>
      <c r="FL2463" s="158"/>
      <c r="FM2463" s="158"/>
      <c r="FN2463" s="158"/>
      <c r="FO2463" s="158"/>
    </row>
    <row r="2464" spans="166:171" x14ac:dyDescent="0.25">
      <c r="FJ2464" s="158"/>
      <c r="FK2464" s="158"/>
      <c r="FL2464" s="158"/>
      <c r="FM2464" s="158"/>
      <c r="FN2464" s="158"/>
      <c r="FO2464" s="158"/>
    </row>
    <row r="2465" spans="166:171" x14ac:dyDescent="0.25">
      <c r="FJ2465" s="158"/>
      <c r="FK2465" s="158"/>
      <c r="FL2465" s="158"/>
      <c r="FM2465" s="158"/>
      <c r="FN2465" s="158"/>
      <c r="FO2465" s="158"/>
    </row>
    <row r="2466" spans="166:171" x14ac:dyDescent="0.25">
      <c r="FJ2466" s="158"/>
      <c r="FK2466" s="158"/>
      <c r="FL2466" s="158"/>
      <c r="FM2466" s="158"/>
      <c r="FN2466" s="158"/>
      <c r="FO2466" s="158"/>
    </row>
    <row r="2467" spans="166:171" x14ac:dyDescent="0.25">
      <c r="FJ2467" s="158"/>
      <c r="FK2467" s="158"/>
      <c r="FL2467" s="158"/>
      <c r="FM2467" s="158"/>
      <c r="FN2467" s="158"/>
      <c r="FO2467" s="158"/>
    </row>
    <row r="2468" spans="166:171" x14ac:dyDescent="0.25">
      <c r="FJ2468" s="158"/>
      <c r="FK2468" s="158"/>
      <c r="FL2468" s="158"/>
      <c r="FM2468" s="158"/>
      <c r="FN2468" s="158"/>
      <c r="FO2468" s="158"/>
    </row>
    <row r="2469" spans="166:171" x14ac:dyDescent="0.25">
      <c r="FJ2469" s="158"/>
      <c r="FK2469" s="158"/>
      <c r="FL2469" s="158"/>
      <c r="FM2469" s="158"/>
      <c r="FN2469" s="158"/>
      <c r="FO2469" s="158"/>
    </row>
    <row r="2470" spans="166:171" x14ac:dyDescent="0.25">
      <c r="FJ2470" s="158"/>
      <c r="FK2470" s="158"/>
      <c r="FL2470" s="158"/>
      <c r="FM2470" s="158"/>
      <c r="FN2470" s="158"/>
      <c r="FO2470" s="158"/>
    </row>
    <row r="2471" spans="166:171" x14ac:dyDescent="0.25">
      <c r="FJ2471" s="158"/>
      <c r="FK2471" s="158"/>
      <c r="FL2471" s="158"/>
      <c r="FM2471" s="158"/>
      <c r="FN2471" s="158"/>
      <c r="FO2471" s="158"/>
    </row>
    <row r="2472" spans="166:171" x14ac:dyDescent="0.25">
      <c r="FJ2472" s="158"/>
      <c r="FK2472" s="158"/>
      <c r="FL2472" s="158"/>
      <c r="FM2472" s="158"/>
      <c r="FN2472" s="158"/>
      <c r="FO2472" s="158"/>
    </row>
    <row r="2473" spans="166:171" x14ac:dyDescent="0.25">
      <c r="FJ2473" s="158"/>
      <c r="FK2473" s="158"/>
      <c r="FL2473" s="158"/>
      <c r="FM2473" s="158"/>
      <c r="FN2473" s="158"/>
      <c r="FO2473" s="158"/>
    </row>
    <row r="2474" spans="166:171" x14ac:dyDescent="0.25">
      <c r="FJ2474" s="158"/>
      <c r="FK2474" s="158"/>
      <c r="FL2474" s="158"/>
      <c r="FM2474" s="158"/>
      <c r="FN2474" s="158"/>
      <c r="FO2474" s="158"/>
    </row>
    <row r="2475" spans="166:171" x14ac:dyDescent="0.25">
      <c r="FJ2475" s="158"/>
      <c r="FK2475" s="158"/>
      <c r="FL2475" s="158"/>
      <c r="FM2475" s="158"/>
      <c r="FN2475" s="158"/>
      <c r="FO2475" s="158"/>
    </row>
    <row r="2476" spans="166:171" x14ac:dyDescent="0.25">
      <c r="FJ2476" s="158"/>
      <c r="FK2476" s="158"/>
      <c r="FL2476" s="158"/>
      <c r="FM2476" s="158"/>
      <c r="FN2476" s="158"/>
      <c r="FO2476" s="158"/>
    </row>
    <row r="2477" spans="166:171" x14ac:dyDescent="0.25">
      <c r="FJ2477" s="158"/>
      <c r="FK2477" s="158"/>
      <c r="FL2477" s="158"/>
      <c r="FM2477" s="158"/>
      <c r="FN2477" s="158"/>
      <c r="FO2477" s="158"/>
    </row>
    <row r="2478" spans="166:171" x14ac:dyDescent="0.25">
      <c r="FJ2478" s="158"/>
      <c r="FK2478" s="158"/>
      <c r="FL2478" s="158"/>
      <c r="FM2478" s="158"/>
      <c r="FN2478" s="158"/>
      <c r="FO2478" s="158"/>
    </row>
    <row r="2479" spans="166:171" x14ac:dyDescent="0.25">
      <c r="FJ2479" s="158"/>
      <c r="FK2479" s="158"/>
      <c r="FL2479" s="158"/>
      <c r="FM2479" s="158"/>
      <c r="FN2479" s="158"/>
      <c r="FO2479" s="158"/>
    </row>
    <row r="2480" spans="166:171" x14ac:dyDescent="0.25">
      <c r="FJ2480" s="158"/>
      <c r="FK2480" s="158"/>
      <c r="FL2480" s="158"/>
      <c r="FM2480" s="158"/>
      <c r="FN2480" s="158"/>
      <c r="FO2480" s="158"/>
    </row>
    <row r="2481" spans="166:171" x14ac:dyDescent="0.25">
      <c r="FJ2481" s="158"/>
      <c r="FK2481" s="158"/>
      <c r="FL2481" s="158"/>
      <c r="FM2481" s="158"/>
      <c r="FN2481" s="158"/>
      <c r="FO2481" s="158"/>
    </row>
    <row r="2482" spans="166:171" x14ac:dyDescent="0.25">
      <c r="FJ2482" s="158"/>
      <c r="FK2482" s="158"/>
      <c r="FL2482" s="158"/>
      <c r="FM2482" s="158"/>
      <c r="FN2482" s="158"/>
      <c r="FO2482" s="158"/>
    </row>
    <row r="2483" spans="166:171" x14ac:dyDescent="0.25">
      <c r="FJ2483" s="158"/>
      <c r="FK2483" s="158"/>
      <c r="FL2483" s="158"/>
      <c r="FM2483" s="158"/>
      <c r="FN2483" s="158"/>
      <c r="FO2483" s="158"/>
    </row>
    <row r="2484" spans="166:171" x14ac:dyDescent="0.25">
      <c r="FJ2484" s="158"/>
      <c r="FK2484" s="158"/>
      <c r="FL2484" s="158"/>
      <c r="FM2484" s="158"/>
      <c r="FN2484" s="158"/>
      <c r="FO2484" s="158"/>
    </row>
    <row r="2485" spans="166:171" x14ac:dyDescent="0.25">
      <c r="FJ2485" s="158"/>
      <c r="FK2485" s="158"/>
      <c r="FL2485" s="158"/>
      <c r="FM2485" s="158"/>
      <c r="FN2485" s="158"/>
      <c r="FO2485" s="158"/>
    </row>
    <row r="2486" spans="166:171" x14ac:dyDescent="0.25">
      <c r="FJ2486" s="158"/>
      <c r="FK2486" s="158"/>
      <c r="FL2486" s="158"/>
      <c r="FM2486" s="158"/>
      <c r="FN2486" s="158"/>
      <c r="FO2486" s="158"/>
    </row>
    <row r="2487" spans="166:171" x14ac:dyDescent="0.25">
      <c r="FJ2487" s="158"/>
      <c r="FK2487" s="158"/>
      <c r="FL2487" s="158"/>
      <c r="FM2487" s="158"/>
      <c r="FN2487" s="158"/>
      <c r="FO2487" s="158"/>
    </row>
    <row r="2488" spans="166:171" x14ac:dyDescent="0.25">
      <c r="FJ2488" s="158"/>
      <c r="FK2488" s="158"/>
      <c r="FL2488" s="158"/>
      <c r="FM2488" s="158"/>
      <c r="FN2488" s="158"/>
      <c r="FO2488" s="158"/>
    </row>
    <row r="2489" spans="166:171" x14ac:dyDescent="0.25">
      <c r="FJ2489" s="158"/>
      <c r="FK2489" s="158"/>
      <c r="FL2489" s="158"/>
      <c r="FM2489" s="158"/>
      <c r="FN2489" s="158"/>
      <c r="FO2489" s="158"/>
    </row>
    <row r="2490" spans="166:171" x14ac:dyDescent="0.25">
      <c r="FJ2490" s="158"/>
      <c r="FK2490" s="158"/>
      <c r="FL2490" s="158"/>
      <c r="FM2490" s="158"/>
      <c r="FN2490" s="158"/>
      <c r="FO2490" s="158"/>
    </row>
    <row r="2491" spans="166:171" x14ac:dyDescent="0.25">
      <c r="FJ2491" s="158"/>
      <c r="FK2491" s="158"/>
      <c r="FL2491" s="158"/>
      <c r="FM2491" s="158"/>
      <c r="FN2491" s="158"/>
      <c r="FO2491" s="158"/>
    </row>
    <row r="2492" spans="166:171" x14ac:dyDescent="0.25">
      <c r="FJ2492" s="158"/>
      <c r="FK2492" s="158"/>
      <c r="FL2492" s="158"/>
      <c r="FM2492" s="158"/>
      <c r="FN2492" s="158"/>
      <c r="FO2492" s="158"/>
    </row>
    <row r="2493" spans="166:171" x14ac:dyDescent="0.25">
      <c r="FJ2493" s="158"/>
      <c r="FK2493" s="158"/>
      <c r="FL2493" s="158"/>
      <c r="FM2493" s="158"/>
      <c r="FN2493" s="158"/>
      <c r="FO2493" s="158"/>
    </row>
    <row r="2494" spans="166:171" x14ac:dyDescent="0.25">
      <c r="FJ2494" s="158"/>
      <c r="FK2494" s="158"/>
      <c r="FL2494" s="158"/>
      <c r="FM2494" s="158"/>
      <c r="FN2494" s="158"/>
      <c r="FO2494" s="158"/>
    </row>
    <row r="2495" spans="166:171" x14ac:dyDescent="0.25">
      <c r="FJ2495" s="158"/>
      <c r="FK2495" s="158"/>
      <c r="FL2495" s="158"/>
      <c r="FM2495" s="158"/>
      <c r="FN2495" s="158"/>
      <c r="FO2495" s="158"/>
    </row>
    <row r="2496" spans="166:171" x14ac:dyDescent="0.25">
      <c r="FJ2496" s="158"/>
      <c r="FK2496" s="158"/>
      <c r="FL2496" s="158"/>
      <c r="FM2496" s="158"/>
      <c r="FN2496" s="158"/>
      <c r="FO2496" s="158"/>
    </row>
    <row r="2497" spans="166:171" x14ac:dyDescent="0.25">
      <c r="FJ2497" s="158"/>
      <c r="FK2497" s="158"/>
      <c r="FL2497" s="158"/>
      <c r="FM2497" s="158"/>
      <c r="FN2497" s="158"/>
      <c r="FO2497" s="158"/>
    </row>
    <row r="2498" spans="166:171" x14ac:dyDescent="0.25">
      <c r="FJ2498" s="158"/>
      <c r="FK2498" s="158"/>
      <c r="FL2498" s="158"/>
      <c r="FM2498" s="158"/>
      <c r="FN2498" s="158"/>
      <c r="FO2498" s="158"/>
    </row>
    <row r="2499" spans="166:171" x14ac:dyDescent="0.25">
      <c r="FJ2499" s="158"/>
      <c r="FK2499" s="158"/>
      <c r="FL2499" s="158"/>
      <c r="FM2499" s="158"/>
      <c r="FN2499" s="158"/>
      <c r="FO2499" s="158"/>
    </row>
    <row r="2500" spans="166:171" x14ac:dyDescent="0.25">
      <c r="FJ2500" s="158"/>
      <c r="FK2500" s="158"/>
      <c r="FL2500" s="158"/>
      <c r="FM2500" s="158"/>
      <c r="FN2500" s="158"/>
      <c r="FO2500" s="158"/>
    </row>
    <row r="2501" spans="166:171" x14ac:dyDescent="0.25">
      <c r="FJ2501" s="158"/>
      <c r="FK2501" s="158"/>
      <c r="FL2501" s="158"/>
      <c r="FM2501" s="158"/>
      <c r="FN2501" s="158"/>
      <c r="FO2501" s="158"/>
    </row>
    <row r="2502" spans="166:171" x14ac:dyDescent="0.25">
      <c r="FJ2502" s="158"/>
      <c r="FK2502" s="158"/>
      <c r="FL2502" s="158"/>
      <c r="FM2502" s="158"/>
      <c r="FN2502" s="158"/>
      <c r="FO2502" s="158"/>
    </row>
    <row r="2503" spans="166:171" x14ac:dyDescent="0.25">
      <c r="FJ2503" s="158"/>
      <c r="FK2503" s="158"/>
      <c r="FL2503" s="158"/>
      <c r="FM2503" s="158"/>
      <c r="FN2503" s="158"/>
      <c r="FO2503" s="158"/>
    </row>
    <row r="2504" spans="166:171" x14ac:dyDescent="0.25">
      <c r="FJ2504" s="158"/>
      <c r="FK2504" s="158"/>
      <c r="FL2504" s="158"/>
      <c r="FM2504" s="158"/>
      <c r="FN2504" s="158"/>
      <c r="FO2504" s="158"/>
    </row>
    <row r="2505" spans="166:171" x14ac:dyDescent="0.25">
      <c r="FJ2505" s="158"/>
      <c r="FK2505" s="158"/>
      <c r="FL2505" s="158"/>
      <c r="FM2505" s="158"/>
      <c r="FN2505" s="158"/>
      <c r="FO2505" s="158"/>
    </row>
    <row r="2506" spans="166:171" x14ac:dyDescent="0.25">
      <c r="FJ2506" s="158"/>
      <c r="FK2506" s="158"/>
      <c r="FL2506" s="158"/>
      <c r="FM2506" s="158"/>
      <c r="FN2506" s="158"/>
      <c r="FO2506" s="158"/>
    </row>
    <row r="2507" spans="166:171" x14ac:dyDescent="0.25">
      <c r="FJ2507" s="158"/>
      <c r="FK2507" s="158"/>
      <c r="FL2507" s="158"/>
      <c r="FM2507" s="158"/>
      <c r="FN2507" s="158"/>
      <c r="FO2507" s="158"/>
    </row>
    <row r="2508" spans="166:171" x14ac:dyDescent="0.25">
      <c r="FJ2508" s="158"/>
      <c r="FK2508" s="158"/>
      <c r="FL2508" s="158"/>
      <c r="FM2508" s="158"/>
      <c r="FN2508" s="158"/>
      <c r="FO2508" s="158"/>
    </row>
    <row r="2509" spans="166:171" x14ac:dyDescent="0.25">
      <c r="FJ2509" s="158"/>
      <c r="FK2509" s="158"/>
      <c r="FL2509" s="158"/>
      <c r="FM2509" s="158"/>
      <c r="FN2509" s="158"/>
      <c r="FO2509" s="158"/>
    </row>
    <row r="2510" spans="166:171" x14ac:dyDescent="0.25">
      <c r="FJ2510" s="158"/>
      <c r="FK2510" s="158"/>
      <c r="FL2510" s="158"/>
      <c r="FM2510" s="158"/>
      <c r="FN2510" s="158"/>
      <c r="FO2510" s="158"/>
    </row>
    <row r="2511" spans="166:171" x14ac:dyDescent="0.25">
      <c r="FJ2511" s="158"/>
      <c r="FK2511" s="158"/>
      <c r="FL2511" s="158"/>
      <c r="FM2511" s="158"/>
      <c r="FN2511" s="158"/>
      <c r="FO2511" s="158"/>
    </row>
    <row r="2512" spans="166:171" x14ac:dyDescent="0.25">
      <c r="FJ2512" s="158"/>
      <c r="FK2512" s="158"/>
      <c r="FL2512" s="158"/>
      <c r="FM2512" s="158"/>
      <c r="FN2512" s="158"/>
      <c r="FO2512" s="158"/>
    </row>
    <row r="2513" spans="166:171" x14ac:dyDescent="0.25">
      <c r="FJ2513" s="158"/>
      <c r="FK2513" s="158"/>
      <c r="FL2513" s="158"/>
      <c r="FM2513" s="158"/>
      <c r="FN2513" s="158"/>
      <c r="FO2513" s="158"/>
    </row>
    <row r="2514" spans="166:171" x14ac:dyDescent="0.25">
      <c r="FJ2514" s="158"/>
      <c r="FK2514" s="158"/>
      <c r="FL2514" s="158"/>
      <c r="FM2514" s="158"/>
      <c r="FN2514" s="158"/>
      <c r="FO2514" s="158"/>
    </row>
    <row r="2515" spans="166:171" x14ac:dyDescent="0.25">
      <c r="FJ2515" s="158"/>
      <c r="FK2515" s="158"/>
      <c r="FL2515" s="158"/>
      <c r="FM2515" s="158"/>
      <c r="FN2515" s="158"/>
      <c r="FO2515" s="158"/>
    </row>
    <row r="2516" spans="166:171" x14ac:dyDescent="0.25">
      <c r="FJ2516" s="158"/>
      <c r="FK2516" s="158"/>
      <c r="FL2516" s="158"/>
      <c r="FM2516" s="158"/>
      <c r="FN2516" s="158"/>
      <c r="FO2516" s="158"/>
    </row>
    <row r="2517" spans="166:171" x14ac:dyDescent="0.25">
      <c r="FJ2517" s="158"/>
      <c r="FK2517" s="158"/>
      <c r="FL2517" s="158"/>
      <c r="FM2517" s="158"/>
      <c r="FN2517" s="158"/>
      <c r="FO2517" s="158"/>
    </row>
    <row r="2518" spans="166:171" x14ac:dyDescent="0.25">
      <c r="FJ2518" s="158"/>
      <c r="FK2518" s="158"/>
      <c r="FL2518" s="158"/>
      <c r="FM2518" s="158"/>
      <c r="FN2518" s="158"/>
      <c r="FO2518" s="158"/>
    </row>
    <row r="2519" spans="166:171" x14ac:dyDescent="0.25">
      <c r="FJ2519" s="158"/>
      <c r="FK2519" s="158"/>
      <c r="FL2519" s="158"/>
      <c r="FM2519" s="158"/>
      <c r="FN2519" s="158"/>
      <c r="FO2519" s="158"/>
    </row>
    <row r="2520" spans="166:171" x14ac:dyDescent="0.25">
      <c r="FJ2520" s="158"/>
      <c r="FK2520" s="158"/>
      <c r="FL2520" s="158"/>
      <c r="FM2520" s="158"/>
      <c r="FN2520" s="158"/>
      <c r="FO2520" s="158"/>
    </row>
    <row r="2521" spans="166:171" x14ac:dyDescent="0.25">
      <c r="FJ2521" s="158"/>
      <c r="FK2521" s="158"/>
      <c r="FL2521" s="158"/>
      <c r="FM2521" s="158"/>
      <c r="FN2521" s="158"/>
      <c r="FO2521" s="158"/>
    </row>
    <row r="2522" spans="166:171" x14ac:dyDescent="0.25">
      <c r="FJ2522" s="158"/>
      <c r="FK2522" s="158"/>
      <c r="FL2522" s="158"/>
      <c r="FM2522" s="158"/>
      <c r="FN2522" s="158"/>
      <c r="FO2522" s="158"/>
    </row>
    <row r="2523" spans="166:171" x14ac:dyDescent="0.25">
      <c r="FJ2523" s="158"/>
      <c r="FK2523" s="158"/>
      <c r="FL2523" s="158"/>
      <c r="FM2523" s="158"/>
      <c r="FN2523" s="158"/>
      <c r="FO2523" s="158"/>
    </row>
    <row r="2524" spans="166:171" x14ac:dyDescent="0.25">
      <c r="FJ2524" s="158"/>
      <c r="FK2524" s="158"/>
      <c r="FL2524" s="158"/>
      <c r="FM2524" s="158"/>
      <c r="FN2524" s="158"/>
      <c r="FO2524" s="158"/>
    </row>
    <row r="2525" spans="166:171" x14ac:dyDescent="0.25">
      <c r="FJ2525" s="158"/>
      <c r="FK2525" s="158"/>
      <c r="FL2525" s="158"/>
      <c r="FM2525" s="158"/>
      <c r="FN2525" s="158"/>
      <c r="FO2525" s="158"/>
    </row>
    <row r="2526" spans="166:171" x14ac:dyDescent="0.25">
      <c r="FJ2526" s="158"/>
      <c r="FK2526" s="158"/>
      <c r="FL2526" s="158"/>
      <c r="FM2526" s="158"/>
      <c r="FN2526" s="158"/>
      <c r="FO2526" s="158"/>
    </row>
    <row r="2527" spans="166:171" x14ac:dyDescent="0.25">
      <c r="FJ2527" s="158"/>
      <c r="FK2527" s="158"/>
      <c r="FL2527" s="158"/>
      <c r="FM2527" s="158"/>
      <c r="FN2527" s="158"/>
      <c r="FO2527" s="158"/>
    </row>
    <row r="2528" spans="166:171" x14ac:dyDescent="0.25">
      <c r="FJ2528" s="158"/>
      <c r="FK2528" s="158"/>
      <c r="FL2528" s="158"/>
      <c r="FM2528" s="158"/>
      <c r="FN2528" s="158"/>
      <c r="FO2528" s="158"/>
    </row>
    <row r="2529" spans="166:171" x14ac:dyDescent="0.25">
      <c r="FJ2529" s="158"/>
      <c r="FK2529" s="158"/>
      <c r="FL2529" s="158"/>
      <c r="FM2529" s="158"/>
      <c r="FN2529" s="158"/>
      <c r="FO2529" s="158"/>
    </row>
    <row r="2530" spans="166:171" x14ac:dyDescent="0.25">
      <c r="FJ2530" s="158"/>
      <c r="FK2530" s="158"/>
      <c r="FL2530" s="158"/>
      <c r="FM2530" s="158"/>
      <c r="FN2530" s="158"/>
      <c r="FO2530" s="158"/>
    </row>
    <row r="2531" spans="166:171" x14ac:dyDescent="0.25">
      <c r="FJ2531" s="158"/>
      <c r="FK2531" s="158"/>
      <c r="FL2531" s="158"/>
      <c r="FM2531" s="158"/>
      <c r="FN2531" s="158"/>
      <c r="FO2531" s="158"/>
    </row>
    <row r="2532" spans="166:171" x14ac:dyDescent="0.25">
      <c r="FJ2532" s="158"/>
      <c r="FK2532" s="158"/>
      <c r="FL2532" s="158"/>
      <c r="FM2532" s="158"/>
      <c r="FN2532" s="158"/>
      <c r="FO2532" s="158"/>
    </row>
    <row r="2533" spans="166:171" x14ac:dyDescent="0.25">
      <c r="FJ2533" s="158"/>
      <c r="FK2533" s="158"/>
      <c r="FL2533" s="158"/>
      <c r="FM2533" s="158"/>
      <c r="FN2533" s="158"/>
      <c r="FO2533" s="158"/>
    </row>
    <row r="2534" spans="166:171" x14ac:dyDescent="0.25">
      <c r="FJ2534" s="158"/>
      <c r="FK2534" s="158"/>
      <c r="FL2534" s="158"/>
      <c r="FM2534" s="158"/>
      <c r="FN2534" s="158"/>
      <c r="FO2534" s="158"/>
    </row>
    <row r="2535" spans="166:171" x14ac:dyDescent="0.25">
      <c r="FJ2535" s="158"/>
      <c r="FK2535" s="158"/>
      <c r="FL2535" s="158"/>
      <c r="FM2535" s="158"/>
      <c r="FN2535" s="158"/>
      <c r="FO2535" s="158"/>
    </row>
    <row r="2536" spans="166:171" x14ac:dyDescent="0.25">
      <c r="FJ2536" s="158"/>
      <c r="FK2536" s="158"/>
      <c r="FL2536" s="158"/>
      <c r="FM2536" s="158"/>
      <c r="FN2536" s="158"/>
      <c r="FO2536" s="158"/>
    </row>
    <row r="2537" spans="166:171" x14ac:dyDescent="0.25">
      <c r="FJ2537" s="158"/>
      <c r="FK2537" s="158"/>
      <c r="FL2537" s="158"/>
      <c r="FM2537" s="158"/>
      <c r="FN2537" s="158"/>
      <c r="FO2537" s="158"/>
    </row>
    <row r="2538" spans="166:171" x14ac:dyDescent="0.25">
      <c r="FJ2538" s="158"/>
      <c r="FK2538" s="158"/>
      <c r="FL2538" s="158"/>
      <c r="FM2538" s="158"/>
      <c r="FN2538" s="158"/>
      <c r="FO2538" s="158"/>
    </row>
    <row r="2539" spans="166:171" x14ac:dyDescent="0.25">
      <c r="FJ2539" s="158"/>
      <c r="FK2539" s="158"/>
      <c r="FL2539" s="158"/>
      <c r="FM2539" s="158"/>
      <c r="FN2539" s="158"/>
      <c r="FO2539" s="158"/>
    </row>
    <row r="2540" spans="166:171" x14ac:dyDescent="0.25">
      <c r="FJ2540" s="158"/>
      <c r="FK2540" s="158"/>
      <c r="FL2540" s="158"/>
      <c r="FM2540" s="158"/>
      <c r="FN2540" s="158"/>
      <c r="FO2540" s="158"/>
    </row>
    <row r="2541" spans="166:171" x14ac:dyDescent="0.25">
      <c r="FJ2541" s="158"/>
      <c r="FK2541" s="158"/>
      <c r="FL2541" s="158"/>
      <c r="FM2541" s="158"/>
      <c r="FN2541" s="158"/>
      <c r="FO2541" s="158"/>
    </row>
    <row r="2542" spans="166:171" x14ac:dyDescent="0.25">
      <c r="FJ2542" s="158"/>
      <c r="FK2542" s="158"/>
      <c r="FL2542" s="158"/>
      <c r="FM2542" s="158"/>
      <c r="FN2542" s="158"/>
      <c r="FO2542" s="158"/>
    </row>
    <row r="2543" spans="166:171" x14ac:dyDescent="0.25">
      <c r="FJ2543" s="158"/>
      <c r="FK2543" s="158"/>
      <c r="FL2543" s="158"/>
      <c r="FM2543" s="158"/>
      <c r="FN2543" s="158"/>
      <c r="FO2543" s="158"/>
    </row>
    <row r="2544" spans="166:171" x14ac:dyDescent="0.25">
      <c r="FJ2544" s="158"/>
      <c r="FK2544" s="158"/>
      <c r="FL2544" s="158"/>
      <c r="FM2544" s="158"/>
      <c r="FN2544" s="158"/>
      <c r="FO2544" s="158"/>
    </row>
    <row r="2545" spans="166:171" x14ac:dyDescent="0.25">
      <c r="FJ2545" s="158"/>
      <c r="FK2545" s="158"/>
      <c r="FL2545" s="158"/>
      <c r="FM2545" s="158"/>
      <c r="FN2545" s="158"/>
      <c r="FO2545" s="158"/>
    </row>
    <row r="2546" spans="166:171" x14ac:dyDescent="0.25">
      <c r="FJ2546" s="158"/>
      <c r="FK2546" s="158"/>
      <c r="FL2546" s="158"/>
      <c r="FM2546" s="158"/>
      <c r="FN2546" s="158"/>
      <c r="FO2546" s="158"/>
    </row>
    <row r="2547" spans="166:171" x14ac:dyDescent="0.25">
      <c r="FJ2547" s="158"/>
      <c r="FK2547" s="158"/>
      <c r="FL2547" s="158"/>
      <c r="FM2547" s="158"/>
      <c r="FN2547" s="158"/>
      <c r="FO2547" s="158"/>
    </row>
    <row r="2548" spans="166:171" x14ac:dyDescent="0.25">
      <c r="FJ2548" s="158"/>
      <c r="FK2548" s="158"/>
      <c r="FL2548" s="158"/>
      <c r="FM2548" s="158"/>
      <c r="FN2548" s="158"/>
      <c r="FO2548" s="158"/>
    </row>
    <row r="2549" spans="166:171" x14ac:dyDescent="0.25">
      <c r="FJ2549" s="158"/>
      <c r="FK2549" s="158"/>
      <c r="FL2549" s="158"/>
      <c r="FM2549" s="158"/>
      <c r="FN2549" s="158"/>
      <c r="FO2549" s="158"/>
    </row>
    <row r="2550" spans="166:171" x14ac:dyDescent="0.25">
      <c r="FJ2550" s="158"/>
      <c r="FK2550" s="158"/>
      <c r="FL2550" s="158"/>
      <c r="FM2550" s="158"/>
      <c r="FN2550" s="158"/>
      <c r="FO2550" s="158"/>
    </row>
    <row r="2551" spans="166:171" x14ac:dyDescent="0.25">
      <c r="FJ2551" s="158"/>
      <c r="FK2551" s="158"/>
      <c r="FL2551" s="158"/>
      <c r="FM2551" s="158"/>
      <c r="FN2551" s="158"/>
      <c r="FO2551" s="158"/>
    </row>
    <row r="2552" spans="166:171" x14ac:dyDescent="0.25">
      <c r="FJ2552" s="158"/>
      <c r="FK2552" s="158"/>
      <c r="FL2552" s="158"/>
      <c r="FM2552" s="158"/>
      <c r="FN2552" s="158"/>
      <c r="FO2552" s="158"/>
    </row>
    <row r="2553" spans="166:171" x14ac:dyDescent="0.25">
      <c r="FJ2553" s="158"/>
      <c r="FK2553" s="158"/>
      <c r="FL2553" s="158"/>
      <c r="FM2553" s="158"/>
      <c r="FN2553" s="158"/>
      <c r="FO2553" s="158"/>
    </row>
    <row r="2554" spans="166:171" x14ac:dyDescent="0.25">
      <c r="FJ2554" s="158"/>
      <c r="FK2554" s="158"/>
      <c r="FL2554" s="158"/>
      <c r="FM2554" s="158"/>
      <c r="FN2554" s="158"/>
      <c r="FO2554" s="158"/>
    </row>
    <row r="2555" spans="166:171" x14ac:dyDescent="0.25">
      <c r="FJ2555" s="158"/>
      <c r="FK2555" s="158"/>
      <c r="FL2555" s="158"/>
      <c r="FM2555" s="158"/>
      <c r="FN2555" s="158"/>
      <c r="FO2555" s="158"/>
    </row>
    <row r="2556" spans="166:171" x14ac:dyDescent="0.25">
      <c r="FJ2556" s="158"/>
      <c r="FK2556" s="158"/>
      <c r="FL2556" s="158"/>
      <c r="FM2556" s="158"/>
      <c r="FN2556" s="158"/>
      <c r="FO2556" s="158"/>
    </row>
    <row r="2557" spans="166:171" x14ac:dyDescent="0.25">
      <c r="FJ2557" s="158"/>
      <c r="FK2557" s="158"/>
      <c r="FL2557" s="158"/>
      <c r="FM2557" s="158"/>
      <c r="FN2557" s="158"/>
      <c r="FO2557" s="158"/>
    </row>
    <row r="2558" spans="166:171" x14ac:dyDescent="0.25">
      <c r="FJ2558" s="158"/>
      <c r="FK2558" s="158"/>
      <c r="FL2558" s="158"/>
      <c r="FM2558" s="158"/>
      <c r="FN2558" s="158"/>
      <c r="FO2558" s="158"/>
    </row>
    <row r="2559" spans="166:171" x14ac:dyDescent="0.25">
      <c r="FJ2559" s="158"/>
      <c r="FK2559" s="158"/>
      <c r="FL2559" s="158"/>
      <c r="FM2559" s="158"/>
      <c r="FN2559" s="158"/>
      <c r="FO2559" s="158"/>
    </row>
    <row r="2560" spans="166:171" x14ac:dyDescent="0.25">
      <c r="FJ2560" s="158"/>
      <c r="FK2560" s="158"/>
      <c r="FL2560" s="158"/>
      <c r="FM2560" s="158"/>
      <c r="FN2560" s="158"/>
      <c r="FO2560" s="158"/>
    </row>
    <row r="2561" spans="166:171" x14ac:dyDescent="0.25">
      <c r="FJ2561" s="158"/>
      <c r="FK2561" s="158"/>
      <c r="FL2561" s="158"/>
      <c r="FM2561" s="158"/>
      <c r="FN2561" s="158"/>
      <c r="FO2561" s="158"/>
    </row>
    <row r="2562" spans="166:171" x14ac:dyDescent="0.25">
      <c r="FJ2562" s="158"/>
      <c r="FK2562" s="158"/>
      <c r="FL2562" s="158"/>
      <c r="FM2562" s="158"/>
      <c r="FN2562" s="158"/>
      <c r="FO2562" s="158"/>
    </row>
    <row r="2563" spans="166:171" x14ac:dyDescent="0.25">
      <c r="FJ2563" s="158"/>
      <c r="FK2563" s="158"/>
      <c r="FL2563" s="158"/>
      <c r="FM2563" s="158"/>
      <c r="FN2563" s="158"/>
      <c r="FO2563" s="158"/>
    </row>
    <row r="2564" spans="166:171" x14ac:dyDescent="0.25">
      <c r="FJ2564" s="158"/>
      <c r="FK2564" s="158"/>
      <c r="FL2564" s="158"/>
      <c r="FM2564" s="158"/>
      <c r="FN2564" s="158"/>
      <c r="FO2564" s="158"/>
    </row>
    <row r="2565" spans="166:171" x14ac:dyDescent="0.25">
      <c r="FJ2565" s="158"/>
      <c r="FK2565" s="158"/>
      <c r="FL2565" s="158"/>
      <c r="FM2565" s="158"/>
      <c r="FN2565" s="158"/>
      <c r="FO2565" s="158"/>
    </row>
    <row r="2566" spans="166:171" x14ac:dyDescent="0.25">
      <c r="FJ2566" s="158"/>
      <c r="FK2566" s="158"/>
      <c r="FL2566" s="158"/>
      <c r="FM2566" s="158"/>
      <c r="FN2566" s="158"/>
      <c r="FO2566" s="158"/>
    </row>
    <row r="2567" spans="166:171" x14ac:dyDescent="0.25">
      <c r="FJ2567" s="158"/>
      <c r="FK2567" s="158"/>
      <c r="FL2567" s="158"/>
      <c r="FM2567" s="158"/>
      <c r="FN2567" s="158"/>
      <c r="FO2567" s="158"/>
    </row>
    <row r="2568" spans="166:171" x14ac:dyDescent="0.25">
      <c r="FJ2568" s="158"/>
      <c r="FK2568" s="158"/>
      <c r="FL2568" s="158"/>
      <c r="FM2568" s="158"/>
      <c r="FN2568" s="158"/>
      <c r="FO2568" s="158"/>
    </row>
    <row r="2569" spans="166:171" x14ac:dyDescent="0.25">
      <c r="FJ2569" s="158"/>
      <c r="FK2569" s="158"/>
      <c r="FL2569" s="158"/>
      <c r="FM2569" s="158"/>
      <c r="FN2569" s="158"/>
      <c r="FO2569" s="158"/>
    </row>
    <row r="2570" spans="166:171" x14ac:dyDescent="0.25">
      <c r="FJ2570" s="158"/>
      <c r="FK2570" s="158"/>
      <c r="FL2570" s="158"/>
      <c r="FM2570" s="158"/>
      <c r="FN2570" s="158"/>
      <c r="FO2570" s="158"/>
    </row>
    <row r="2571" spans="166:171" x14ac:dyDescent="0.25">
      <c r="FJ2571" s="158"/>
      <c r="FK2571" s="158"/>
      <c r="FL2571" s="158"/>
      <c r="FM2571" s="158"/>
      <c r="FN2571" s="158"/>
      <c r="FO2571" s="158"/>
    </row>
    <row r="2572" spans="166:171" x14ac:dyDescent="0.25">
      <c r="FJ2572" s="158"/>
      <c r="FK2572" s="158"/>
      <c r="FL2572" s="158"/>
      <c r="FM2572" s="158"/>
      <c r="FN2572" s="158"/>
      <c r="FO2572" s="158"/>
    </row>
    <row r="2573" spans="166:171" x14ac:dyDescent="0.25">
      <c r="FJ2573" s="158"/>
      <c r="FK2573" s="158"/>
      <c r="FL2573" s="158"/>
      <c r="FM2573" s="158"/>
      <c r="FN2573" s="158"/>
      <c r="FO2573" s="158"/>
    </row>
    <row r="2574" spans="166:171" x14ac:dyDescent="0.25">
      <c r="FJ2574" s="158"/>
      <c r="FK2574" s="158"/>
      <c r="FL2574" s="158"/>
      <c r="FM2574" s="158"/>
      <c r="FN2574" s="158"/>
      <c r="FO2574" s="158"/>
    </row>
    <row r="2575" spans="166:171" x14ac:dyDescent="0.25">
      <c r="FJ2575" s="158"/>
      <c r="FK2575" s="158"/>
      <c r="FL2575" s="158"/>
      <c r="FM2575" s="158"/>
      <c r="FN2575" s="158"/>
      <c r="FO2575" s="158"/>
    </row>
    <row r="2576" spans="166:171" x14ac:dyDescent="0.25">
      <c r="FJ2576" s="158"/>
      <c r="FK2576" s="158"/>
      <c r="FL2576" s="158"/>
      <c r="FM2576" s="158"/>
      <c r="FN2576" s="158"/>
      <c r="FO2576" s="158"/>
    </row>
    <row r="2577" spans="166:171" x14ac:dyDescent="0.25">
      <c r="FJ2577" s="158"/>
      <c r="FK2577" s="158"/>
      <c r="FL2577" s="158"/>
      <c r="FM2577" s="158"/>
      <c r="FN2577" s="158"/>
      <c r="FO2577" s="158"/>
    </row>
    <row r="2578" spans="166:171" x14ac:dyDescent="0.25">
      <c r="FJ2578" s="158"/>
      <c r="FK2578" s="158"/>
      <c r="FL2578" s="158"/>
      <c r="FM2578" s="158"/>
      <c r="FN2578" s="158"/>
      <c r="FO2578" s="158"/>
    </row>
    <row r="2579" spans="166:171" x14ac:dyDescent="0.25">
      <c r="FJ2579" s="158"/>
      <c r="FK2579" s="158"/>
      <c r="FL2579" s="158"/>
      <c r="FM2579" s="158"/>
      <c r="FN2579" s="158"/>
      <c r="FO2579" s="158"/>
    </row>
    <row r="2580" spans="166:171" x14ac:dyDescent="0.25">
      <c r="FJ2580" s="158"/>
      <c r="FK2580" s="158"/>
      <c r="FL2580" s="158"/>
      <c r="FM2580" s="158"/>
      <c r="FN2580" s="158"/>
      <c r="FO2580" s="158"/>
    </row>
    <row r="2581" spans="166:171" x14ac:dyDescent="0.25">
      <c r="FJ2581" s="158"/>
      <c r="FK2581" s="158"/>
      <c r="FL2581" s="158"/>
      <c r="FM2581" s="158"/>
      <c r="FN2581" s="158"/>
      <c r="FO2581" s="158"/>
    </row>
    <row r="2582" spans="166:171" x14ac:dyDescent="0.25">
      <c r="FJ2582" s="158"/>
      <c r="FK2582" s="158"/>
      <c r="FL2582" s="158"/>
      <c r="FM2582" s="158"/>
      <c r="FN2582" s="158"/>
      <c r="FO2582" s="158"/>
    </row>
    <row r="2583" spans="166:171" x14ac:dyDescent="0.25">
      <c r="FJ2583" s="158"/>
      <c r="FK2583" s="158"/>
      <c r="FL2583" s="158"/>
      <c r="FM2583" s="158"/>
      <c r="FN2583" s="158"/>
      <c r="FO2583" s="158"/>
    </row>
    <row r="2584" spans="166:171" x14ac:dyDescent="0.25">
      <c r="FJ2584" s="158"/>
      <c r="FK2584" s="158"/>
      <c r="FL2584" s="158"/>
      <c r="FM2584" s="158"/>
      <c r="FN2584" s="158"/>
      <c r="FO2584" s="158"/>
    </row>
    <row r="2585" spans="166:171" x14ac:dyDescent="0.25">
      <c r="FJ2585" s="158"/>
      <c r="FK2585" s="158"/>
      <c r="FL2585" s="158"/>
      <c r="FM2585" s="158"/>
      <c r="FN2585" s="158"/>
      <c r="FO2585" s="158"/>
    </row>
    <row r="2586" spans="166:171" x14ac:dyDescent="0.25">
      <c r="FJ2586" s="158"/>
      <c r="FK2586" s="158"/>
      <c r="FL2586" s="158"/>
      <c r="FM2586" s="158"/>
      <c r="FN2586" s="158"/>
      <c r="FO2586" s="158"/>
    </row>
    <row r="2587" spans="166:171" x14ac:dyDescent="0.25">
      <c r="FJ2587" s="158"/>
      <c r="FK2587" s="158"/>
      <c r="FL2587" s="158"/>
      <c r="FM2587" s="158"/>
      <c r="FN2587" s="158"/>
      <c r="FO2587" s="158"/>
    </row>
    <row r="2588" spans="166:171" x14ac:dyDescent="0.25">
      <c r="FJ2588" s="158"/>
      <c r="FK2588" s="158"/>
      <c r="FL2588" s="158"/>
      <c r="FM2588" s="158"/>
      <c r="FN2588" s="158"/>
      <c r="FO2588" s="158"/>
    </row>
    <row r="2589" spans="166:171" x14ac:dyDescent="0.25">
      <c r="FJ2589" s="158"/>
      <c r="FK2589" s="158"/>
      <c r="FL2589" s="158"/>
      <c r="FM2589" s="158"/>
      <c r="FN2589" s="158"/>
      <c r="FO2589" s="158"/>
    </row>
    <row r="2590" spans="166:171" x14ac:dyDescent="0.25">
      <c r="FJ2590" s="158"/>
      <c r="FK2590" s="158"/>
      <c r="FL2590" s="158"/>
      <c r="FM2590" s="158"/>
      <c r="FN2590" s="158"/>
      <c r="FO2590" s="158"/>
    </row>
    <row r="2591" spans="166:171" x14ac:dyDescent="0.25">
      <c r="FJ2591" s="158"/>
      <c r="FK2591" s="158"/>
      <c r="FL2591" s="158"/>
      <c r="FM2591" s="158"/>
      <c r="FN2591" s="158"/>
      <c r="FO2591" s="158"/>
    </row>
    <row r="2592" spans="166:171" x14ac:dyDescent="0.25">
      <c r="FJ2592" s="158"/>
      <c r="FK2592" s="158"/>
      <c r="FL2592" s="158"/>
      <c r="FM2592" s="158"/>
      <c r="FN2592" s="158"/>
      <c r="FO2592" s="158"/>
    </row>
    <row r="2593" spans="166:171" x14ac:dyDescent="0.25">
      <c r="FJ2593" s="158"/>
      <c r="FK2593" s="158"/>
      <c r="FL2593" s="158"/>
      <c r="FM2593" s="158"/>
      <c r="FN2593" s="158"/>
      <c r="FO2593" s="158"/>
    </row>
    <row r="2594" spans="166:171" x14ac:dyDescent="0.25">
      <c r="FJ2594" s="158"/>
      <c r="FK2594" s="158"/>
      <c r="FL2594" s="158"/>
      <c r="FM2594" s="158"/>
      <c r="FN2594" s="158"/>
      <c r="FO2594" s="158"/>
    </row>
    <row r="2595" spans="166:171" x14ac:dyDescent="0.25">
      <c r="FJ2595" s="158"/>
      <c r="FK2595" s="158"/>
      <c r="FL2595" s="158"/>
      <c r="FM2595" s="158"/>
      <c r="FN2595" s="158"/>
      <c r="FO2595" s="158"/>
    </row>
    <row r="2596" spans="166:171" x14ac:dyDescent="0.25">
      <c r="FJ2596" s="158"/>
      <c r="FK2596" s="158"/>
      <c r="FL2596" s="158"/>
      <c r="FM2596" s="158"/>
      <c r="FN2596" s="158"/>
      <c r="FO2596" s="158"/>
    </row>
    <row r="2597" spans="166:171" x14ac:dyDescent="0.25">
      <c r="FJ2597" s="158"/>
      <c r="FK2597" s="158"/>
      <c r="FL2597" s="158"/>
      <c r="FM2597" s="158"/>
      <c r="FN2597" s="158"/>
      <c r="FO2597" s="158"/>
    </row>
    <row r="2598" spans="166:171" x14ac:dyDescent="0.25">
      <c r="FJ2598" s="158"/>
      <c r="FK2598" s="158"/>
      <c r="FL2598" s="158"/>
      <c r="FM2598" s="158"/>
      <c r="FN2598" s="158"/>
      <c r="FO2598" s="158"/>
    </row>
    <row r="2599" spans="166:171" x14ac:dyDescent="0.25">
      <c r="FJ2599" s="158"/>
      <c r="FK2599" s="158"/>
      <c r="FL2599" s="158"/>
      <c r="FM2599" s="158"/>
      <c r="FN2599" s="158"/>
      <c r="FO2599" s="158"/>
    </row>
    <row r="2600" spans="166:171" x14ac:dyDescent="0.25">
      <c r="FJ2600" s="158"/>
      <c r="FK2600" s="158"/>
      <c r="FL2600" s="158"/>
      <c r="FM2600" s="158"/>
      <c r="FN2600" s="158"/>
      <c r="FO2600" s="158"/>
    </row>
    <row r="2601" spans="166:171" x14ac:dyDescent="0.25">
      <c r="FJ2601" s="158"/>
      <c r="FK2601" s="158"/>
      <c r="FL2601" s="158"/>
      <c r="FM2601" s="158"/>
      <c r="FN2601" s="158"/>
      <c r="FO2601" s="158"/>
    </row>
    <row r="2602" spans="166:171" x14ac:dyDescent="0.25">
      <c r="FJ2602" s="158"/>
      <c r="FK2602" s="158"/>
      <c r="FL2602" s="158"/>
      <c r="FM2602" s="158"/>
      <c r="FN2602" s="158"/>
      <c r="FO2602" s="158"/>
    </row>
    <row r="2603" spans="166:171" x14ac:dyDescent="0.25">
      <c r="FJ2603" s="158"/>
      <c r="FK2603" s="158"/>
      <c r="FL2603" s="158"/>
      <c r="FM2603" s="158"/>
      <c r="FN2603" s="158"/>
      <c r="FO2603" s="158"/>
    </row>
    <row r="2604" spans="166:171" x14ac:dyDescent="0.25">
      <c r="FJ2604" s="158"/>
      <c r="FK2604" s="158"/>
      <c r="FL2604" s="158"/>
      <c r="FM2604" s="158"/>
      <c r="FN2604" s="158"/>
      <c r="FO2604" s="158"/>
    </row>
    <row r="2605" spans="166:171" x14ac:dyDescent="0.25">
      <c r="FJ2605" s="158"/>
      <c r="FK2605" s="158"/>
      <c r="FL2605" s="158"/>
      <c r="FM2605" s="158"/>
      <c r="FN2605" s="158"/>
      <c r="FO2605" s="158"/>
    </row>
    <row r="2606" spans="166:171" x14ac:dyDescent="0.25">
      <c r="FJ2606" s="158"/>
      <c r="FK2606" s="158"/>
      <c r="FL2606" s="158"/>
      <c r="FM2606" s="158"/>
      <c r="FN2606" s="158"/>
      <c r="FO2606" s="158"/>
    </row>
    <row r="2607" spans="166:171" x14ac:dyDescent="0.25">
      <c r="FJ2607" s="158"/>
      <c r="FK2607" s="158"/>
      <c r="FL2607" s="158"/>
      <c r="FM2607" s="158"/>
      <c r="FN2607" s="158"/>
      <c r="FO2607" s="158"/>
    </row>
    <row r="2608" spans="166:171" x14ac:dyDescent="0.25">
      <c r="FJ2608" s="158"/>
      <c r="FK2608" s="158"/>
      <c r="FL2608" s="158"/>
      <c r="FM2608" s="158"/>
      <c r="FN2608" s="158"/>
      <c r="FO2608" s="158"/>
    </row>
    <row r="2609" spans="166:171" x14ac:dyDescent="0.25">
      <c r="FJ2609" s="158"/>
      <c r="FK2609" s="158"/>
      <c r="FL2609" s="158"/>
      <c r="FM2609" s="158"/>
      <c r="FN2609" s="158"/>
      <c r="FO2609" s="158"/>
    </row>
    <row r="2610" spans="166:171" x14ac:dyDescent="0.25">
      <c r="FJ2610" s="158"/>
      <c r="FK2610" s="158"/>
      <c r="FL2610" s="158"/>
      <c r="FM2610" s="158"/>
      <c r="FN2610" s="158"/>
      <c r="FO2610" s="158"/>
    </row>
    <row r="2611" spans="166:171" x14ac:dyDescent="0.25">
      <c r="FJ2611" s="158"/>
      <c r="FK2611" s="158"/>
      <c r="FL2611" s="158"/>
      <c r="FM2611" s="158"/>
      <c r="FN2611" s="158"/>
      <c r="FO2611" s="158"/>
    </row>
    <row r="2612" spans="166:171" x14ac:dyDescent="0.25">
      <c r="FJ2612" s="158"/>
      <c r="FK2612" s="158"/>
      <c r="FL2612" s="158"/>
      <c r="FM2612" s="158"/>
      <c r="FN2612" s="158"/>
      <c r="FO2612" s="158"/>
    </row>
    <row r="2613" spans="166:171" x14ac:dyDescent="0.25">
      <c r="FJ2613" s="158"/>
      <c r="FK2613" s="158"/>
      <c r="FL2613" s="158"/>
      <c r="FM2613" s="158"/>
      <c r="FN2613" s="158"/>
      <c r="FO2613" s="158"/>
    </row>
    <row r="2614" spans="166:171" x14ac:dyDescent="0.25">
      <c r="FJ2614" s="158"/>
      <c r="FK2614" s="158"/>
      <c r="FL2614" s="158"/>
      <c r="FM2614" s="158"/>
      <c r="FN2614" s="158"/>
      <c r="FO2614" s="158"/>
    </row>
    <row r="2615" spans="166:171" x14ac:dyDescent="0.25">
      <c r="FJ2615" s="158"/>
      <c r="FK2615" s="158"/>
      <c r="FL2615" s="158"/>
      <c r="FM2615" s="158"/>
      <c r="FN2615" s="158"/>
      <c r="FO2615" s="158"/>
    </row>
    <row r="2616" spans="166:171" x14ac:dyDescent="0.25">
      <c r="FJ2616" s="158"/>
      <c r="FK2616" s="158"/>
      <c r="FL2616" s="158"/>
      <c r="FM2616" s="158"/>
      <c r="FN2616" s="158"/>
      <c r="FO2616" s="158"/>
    </row>
    <row r="2617" spans="166:171" x14ac:dyDescent="0.25">
      <c r="FJ2617" s="158"/>
      <c r="FK2617" s="158"/>
      <c r="FL2617" s="158"/>
      <c r="FM2617" s="158"/>
      <c r="FN2617" s="158"/>
      <c r="FO2617" s="158"/>
    </row>
    <row r="2618" spans="166:171" x14ac:dyDescent="0.25">
      <c r="FJ2618" s="158"/>
      <c r="FK2618" s="158"/>
      <c r="FL2618" s="158"/>
      <c r="FM2618" s="158"/>
      <c r="FN2618" s="158"/>
      <c r="FO2618" s="158"/>
    </row>
    <row r="2619" spans="166:171" x14ac:dyDescent="0.25">
      <c r="FJ2619" s="158"/>
      <c r="FK2619" s="158"/>
      <c r="FL2619" s="158"/>
      <c r="FM2619" s="158"/>
      <c r="FN2619" s="158"/>
      <c r="FO2619" s="158"/>
    </row>
    <row r="2620" spans="166:171" x14ac:dyDescent="0.25">
      <c r="FJ2620" s="158"/>
      <c r="FK2620" s="158"/>
      <c r="FL2620" s="158"/>
      <c r="FM2620" s="158"/>
      <c r="FN2620" s="158"/>
      <c r="FO2620" s="158"/>
    </row>
    <row r="2621" spans="166:171" x14ac:dyDescent="0.25">
      <c r="FJ2621" s="158"/>
      <c r="FK2621" s="158"/>
      <c r="FL2621" s="158"/>
      <c r="FM2621" s="158"/>
      <c r="FN2621" s="158"/>
      <c r="FO2621" s="158"/>
    </row>
    <row r="2622" spans="166:171" x14ac:dyDescent="0.25">
      <c r="FJ2622" s="158"/>
      <c r="FK2622" s="158"/>
      <c r="FL2622" s="158"/>
      <c r="FM2622" s="158"/>
      <c r="FN2622" s="158"/>
      <c r="FO2622" s="158"/>
    </row>
    <row r="2623" spans="166:171" x14ac:dyDescent="0.25">
      <c r="FJ2623" s="158"/>
      <c r="FK2623" s="158"/>
      <c r="FL2623" s="158"/>
      <c r="FM2623" s="158"/>
      <c r="FN2623" s="158"/>
      <c r="FO2623" s="158"/>
    </row>
    <row r="2624" spans="166:171" x14ac:dyDescent="0.25">
      <c r="FJ2624" s="158"/>
      <c r="FK2624" s="158"/>
      <c r="FL2624" s="158"/>
      <c r="FM2624" s="158"/>
      <c r="FN2624" s="158"/>
      <c r="FO2624" s="158"/>
    </row>
    <row r="2625" spans="166:171" x14ac:dyDescent="0.25">
      <c r="FJ2625" s="158"/>
      <c r="FK2625" s="158"/>
      <c r="FL2625" s="158"/>
      <c r="FM2625" s="158"/>
      <c r="FN2625" s="158"/>
      <c r="FO2625" s="158"/>
    </row>
    <row r="2626" spans="166:171" x14ac:dyDescent="0.25">
      <c r="FJ2626" s="158"/>
      <c r="FK2626" s="158"/>
      <c r="FL2626" s="158"/>
      <c r="FM2626" s="158"/>
      <c r="FN2626" s="158"/>
      <c r="FO2626" s="158"/>
    </row>
    <row r="2627" spans="166:171" x14ac:dyDescent="0.25">
      <c r="FJ2627" s="158"/>
      <c r="FK2627" s="158"/>
      <c r="FL2627" s="158"/>
      <c r="FM2627" s="158"/>
      <c r="FN2627" s="158"/>
      <c r="FO2627" s="158"/>
    </row>
    <row r="2628" spans="166:171" x14ac:dyDescent="0.25">
      <c r="FJ2628" s="158"/>
      <c r="FK2628" s="158"/>
      <c r="FL2628" s="158"/>
      <c r="FM2628" s="158"/>
      <c r="FN2628" s="158"/>
      <c r="FO2628" s="158"/>
    </row>
    <row r="2629" spans="166:171" x14ac:dyDescent="0.25">
      <c r="FJ2629" s="158"/>
      <c r="FK2629" s="158"/>
      <c r="FL2629" s="158"/>
      <c r="FM2629" s="158"/>
      <c r="FN2629" s="158"/>
      <c r="FO2629" s="158"/>
    </row>
    <row r="2630" spans="166:171" x14ac:dyDescent="0.25">
      <c r="FJ2630" s="158"/>
      <c r="FK2630" s="158"/>
      <c r="FL2630" s="158"/>
      <c r="FM2630" s="158"/>
      <c r="FN2630" s="158"/>
      <c r="FO2630" s="158"/>
    </row>
    <row r="2631" spans="166:171" x14ac:dyDescent="0.25">
      <c r="FJ2631" s="158"/>
      <c r="FK2631" s="158"/>
      <c r="FL2631" s="158"/>
      <c r="FM2631" s="158"/>
      <c r="FN2631" s="158"/>
      <c r="FO2631" s="158"/>
    </row>
    <row r="2632" spans="166:171" x14ac:dyDescent="0.25">
      <c r="FJ2632" s="158"/>
      <c r="FK2632" s="158"/>
      <c r="FL2632" s="158"/>
      <c r="FM2632" s="158"/>
      <c r="FN2632" s="158"/>
      <c r="FO2632" s="158"/>
    </row>
    <row r="2633" spans="166:171" x14ac:dyDescent="0.25">
      <c r="FJ2633" s="158"/>
      <c r="FK2633" s="158"/>
      <c r="FL2633" s="158"/>
      <c r="FM2633" s="158"/>
      <c r="FN2633" s="158"/>
      <c r="FO2633" s="158"/>
    </row>
    <row r="2634" spans="166:171" x14ac:dyDescent="0.25">
      <c r="FJ2634" s="158"/>
      <c r="FK2634" s="158"/>
      <c r="FL2634" s="158"/>
      <c r="FM2634" s="158"/>
      <c r="FN2634" s="158"/>
      <c r="FO2634" s="158"/>
    </row>
    <row r="2635" spans="166:171" x14ac:dyDescent="0.25">
      <c r="FJ2635" s="158"/>
      <c r="FK2635" s="158"/>
      <c r="FL2635" s="158"/>
      <c r="FM2635" s="158"/>
      <c r="FN2635" s="158"/>
      <c r="FO2635" s="158"/>
    </row>
    <row r="2636" spans="166:171" x14ac:dyDescent="0.25">
      <c r="FJ2636" s="158"/>
      <c r="FK2636" s="158"/>
      <c r="FL2636" s="158"/>
      <c r="FM2636" s="158"/>
      <c r="FN2636" s="158"/>
      <c r="FO2636" s="158"/>
    </row>
    <row r="2637" spans="166:171" x14ac:dyDescent="0.25">
      <c r="FJ2637" s="158"/>
      <c r="FK2637" s="158"/>
      <c r="FL2637" s="158"/>
      <c r="FM2637" s="158"/>
      <c r="FN2637" s="158"/>
      <c r="FO2637" s="158"/>
    </row>
    <row r="2638" spans="166:171" x14ac:dyDescent="0.25">
      <c r="FJ2638" s="158"/>
      <c r="FK2638" s="158"/>
      <c r="FL2638" s="158"/>
      <c r="FM2638" s="158"/>
      <c r="FN2638" s="158"/>
      <c r="FO2638" s="158"/>
    </row>
    <row r="2639" spans="166:171" x14ac:dyDescent="0.25">
      <c r="FJ2639" s="158"/>
      <c r="FK2639" s="158"/>
      <c r="FL2639" s="158"/>
      <c r="FM2639" s="158"/>
      <c r="FN2639" s="158"/>
      <c r="FO2639" s="158"/>
    </row>
    <row r="2640" spans="166:171" x14ac:dyDescent="0.25">
      <c r="FJ2640" s="158"/>
      <c r="FK2640" s="158"/>
      <c r="FL2640" s="158"/>
      <c r="FM2640" s="158"/>
      <c r="FN2640" s="158"/>
      <c r="FO2640" s="158"/>
    </row>
    <row r="2641" spans="166:171" x14ac:dyDescent="0.25">
      <c r="FJ2641" s="158"/>
      <c r="FK2641" s="158"/>
      <c r="FL2641" s="158"/>
      <c r="FM2641" s="158"/>
      <c r="FN2641" s="158"/>
      <c r="FO2641" s="158"/>
    </row>
    <row r="2642" spans="166:171" x14ac:dyDescent="0.25">
      <c r="FJ2642" s="158"/>
      <c r="FK2642" s="158"/>
      <c r="FL2642" s="158"/>
      <c r="FM2642" s="158"/>
      <c r="FN2642" s="158"/>
      <c r="FO2642" s="158"/>
    </row>
    <row r="2643" spans="166:171" x14ac:dyDescent="0.25">
      <c r="FJ2643" s="158"/>
      <c r="FK2643" s="158"/>
      <c r="FL2643" s="158"/>
      <c r="FM2643" s="158"/>
      <c r="FN2643" s="158"/>
      <c r="FO2643" s="158"/>
    </row>
    <row r="2644" spans="166:171" x14ac:dyDescent="0.25">
      <c r="FJ2644" s="158"/>
      <c r="FK2644" s="158"/>
      <c r="FL2644" s="158"/>
      <c r="FM2644" s="158"/>
      <c r="FN2644" s="158"/>
      <c r="FO2644" s="158"/>
    </row>
    <row r="2645" spans="166:171" x14ac:dyDescent="0.25">
      <c r="FJ2645" s="158"/>
      <c r="FK2645" s="158"/>
      <c r="FL2645" s="158"/>
      <c r="FM2645" s="158"/>
      <c r="FN2645" s="158"/>
      <c r="FO2645" s="158"/>
    </row>
    <row r="2646" spans="166:171" x14ac:dyDescent="0.25">
      <c r="FJ2646" s="158"/>
      <c r="FK2646" s="158"/>
      <c r="FL2646" s="158"/>
      <c r="FM2646" s="158"/>
      <c r="FN2646" s="158"/>
      <c r="FO2646" s="158"/>
    </row>
    <row r="2647" spans="166:171" x14ac:dyDescent="0.25">
      <c r="FJ2647" s="158"/>
      <c r="FK2647" s="158"/>
      <c r="FL2647" s="158"/>
      <c r="FM2647" s="158"/>
      <c r="FN2647" s="158"/>
      <c r="FO2647" s="158"/>
    </row>
    <row r="2648" spans="166:171" x14ac:dyDescent="0.25">
      <c r="FJ2648" s="158"/>
      <c r="FK2648" s="158"/>
      <c r="FL2648" s="158"/>
      <c r="FM2648" s="158"/>
      <c r="FN2648" s="158"/>
      <c r="FO2648" s="158"/>
    </row>
    <row r="2649" spans="166:171" x14ac:dyDescent="0.25">
      <c r="FJ2649" s="158"/>
      <c r="FK2649" s="158"/>
      <c r="FL2649" s="158"/>
      <c r="FM2649" s="158"/>
      <c r="FN2649" s="158"/>
      <c r="FO2649" s="158"/>
    </row>
    <row r="2650" spans="166:171" x14ac:dyDescent="0.25">
      <c r="FJ2650" s="158"/>
      <c r="FK2650" s="158"/>
      <c r="FL2650" s="158"/>
      <c r="FM2650" s="158"/>
      <c r="FN2650" s="158"/>
      <c r="FO2650" s="158"/>
    </row>
    <row r="2651" spans="166:171" x14ac:dyDescent="0.25">
      <c r="FJ2651" s="158"/>
      <c r="FK2651" s="158"/>
      <c r="FL2651" s="158"/>
      <c r="FM2651" s="158"/>
      <c r="FN2651" s="158"/>
      <c r="FO2651" s="158"/>
    </row>
    <row r="2652" spans="166:171" x14ac:dyDescent="0.25">
      <c r="FJ2652" s="158"/>
      <c r="FK2652" s="158"/>
      <c r="FL2652" s="158"/>
      <c r="FM2652" s="158"/>
      <c r="FN2652" s="158"/>
      <c r="FO2652" s="158"/>
    </row>
    <row r="2653" spans="166:171" x14ac:dyDescent="0.25">
      <c r="FJ2653" s="158"/>
      <c r="FK2653" s="158"/>
      <c r="FL2653" s="158"/>
      <c r="FM2653" s="158"/>
      <c r="FN2653" s="158"/>
      <c r="FO2653" s="158"/>
    </row>
    <row r="2654" spans="166:171" x14ac:dyDescent="0.25">
      <c r="FJ2654" s="158"/>
      <c r="FK2654" s="158"/>
      <c r="FL2654" s="158"/>
      <c r="FM2654" s="158"/>
      <c r="FN2654" s="158"/>
      <c r="FO2654" s="158"/>
    </row>
    <row r="2655" spans="166:171" x14ac:dyDescent="0.25">
      <c r="FJ2655" s="158"/>
      <c r="FK2655" s="158"/>
      <c r="FL2655" s="158"/>
      <c r="FM2655" s="158"/>
      <c r="FN2655" s="158"/>
      <c r="FO2655" s="158"/>
    </row>
    <row r="2656" spans="166:171" x14ac:dyDescent="0.25">
      <c r="FJ2656" s="158"/>
      <c r="FK2656" s="158"/>
      <c r="FL2656" s="158"/>
      <c r="FM2656" s="158"/>
      <c r="FN2656" s="158"/>
      <c r="FO2656" s="158"/>
    </row>
    <row r="2657" spans="166:171" x14ac:dyDescent="0.25">
      <c r="FJ2657" s="158"/>
      <c r="FK2657" s="158"/>
      <c r="FL2657" s="158"/>
      <c r="FM2657" s="158"/>
      <c r="FN2657" s="158"/>
      <c r="FO2657" s="158"/>
    </row>
    <row r="2658" spans="166:171" x14ac:dyDescent="0.25">
      <c r="FJ2658" s="158"/>
      <c r="FK2658" s="158"/>
      <c r="FL2658" s="158"/>
      <c r="FM2658" s="158"/>
      <c r="FN2658" s="158"/>
      <c r="FO2658" s="158"/>
    </row>
    <row r="2659" spans="166:171" x14ac:dyDescent="0.25">
      <c r="FJ2659" s="158"/>
      <c r="FK2659" s="158"/>
      <c r="FL2659" s="158"/>
      <c r="FM2659" s="158"/>
      <c r="FN2659" s="158"/>
      <c r="FO2659" s="158"/>
    </row>
    <row r="2660" spans="166:171" x14ac:dyDescent="0.25">
      <c r="FJ2660" s="158"/>
      <c r="FK2660" s="158"/>
      <c r="FL2660" s="158"/>
      <c r="FM2660" s="158"/>
      <c r="FN2660" s="158"/>
      <c r="FO2660" s="158"/>
    </row>
    <row r="2661" spans="166:171" x14ac:dyDescent="0.25">
      <c r="FJ2661" s="158"/>
      <c r="FK2661" s="158"/>
      <c r="FL2661" s="158"/>
      <c r="FM2661" s="158"/>
      <c r="FN2661" s="158"/>
      <c r="FO2661" s="158"/>
    </row>
    <row r="2662" spans="166:171" x14ac:dyDescent="0.25">
      <c r="FJ2662" s="158"/>
      <c r="FK2662" s="158"/>
      <c r="FL2662" s="158"/>
      <c r="FM2662" s="158"/>
      <c r="FN2662" s="158"/>
      <c r="FO2662" s="158"/>
    </row>
    <row r="2663" spans="166:171" x14ac:dyDescent="0.25">
      <c r="FJ2663" s="158"/>
      <c r="FK2663" s="158"/>
      <c r="FL2663" s="158"/>
      <c r="FM2663" s="158"/>
      <c r="FN2663" s="158"/>
      <c r="FO2663" s="158"/>
    </row>
    <row r="2664" spans="166:171" x14ac:dyDescent="0.25">
      <c r="FJ2664" s="158"/>
      <c r="FK2664" s="158"/>
      <c r="FL2664" s="158"/>
      <c r="FM2664" s="158"/>
      <c r="FN2664" s="158"/>
      <c r="FO2664" s="158"/>
    </row>
    <row r="2665" spans="166:171" x14ac:dyDescent="0.25">
      <c r="FJ2665" s="158"/>
      <c r="FK2665" s="158"/>
      <c r="FL2665" s="158"/>
      <c r="FM2665" s="158"/>
      <c r="FN2665" s="158"/>
      <c r="FO2665" s="158"/>
    </row>
    <row r="2666" spans="166:171" x14ac:dyDescent="0.25">
      <c r="FJ2666" s="158"/>
      <c r="FK2666" s="158"/>
      <c r="FL2666" s="158"/>
      <c r="FM2666" s="158"/>
      <c r="FN2666" s="158"/>
      <c r="FO2666" s="158"/>
    </row>
    <row r="2667" spans="166:171" x14ac:dyDescent="0.25">
      <c r="FJ2667" s="158"/>
      <c r="FK2667" s="158"/>
      <c r="FL2667" s="158"/>
      <c r="FM2667" s="158"/>
      <c r="FN2667" s="158"/>
      <c r="FO2667" s="158"/>
    </row>
    <row r="2668" spans="166:171" x14ac:dyDescent="0.25">
      <c r="FJ2668" s="158"/>
      <c r="FK2668" s="158"/>
      <c r="FL2668" s="158"/>
      <c r="FM2668" s="158"/>
      <c r="FN2668" s="158"/>
      <c r="FO2668" s="158"/>
    </row>
    <row r="2669" spans="166:171" x14ac:dyDescent="0.25">
      <c r="FJ2669" s="158"/>
      <c r="FK2669" s="158"/>
      <c r="FL2669" s="158"/>
      <c r="FM2669" s="158"/>
      <c r="FN2669" s="158"/>
      <c r="FO2669" s="158"/>
    </row>
    <row r="2670" spans="166:171" x14ac:dyDescent="0.25">
      <c r="FJ2670" s="158"/>
      <c r="FK2670" s="158"/>
      <c r="FL2670" s="158"/>
      <c r="FM2670" s="158"/>
      <c r="FN2670" s="158"/>
      <c r="FO2670" s="158"/>
    </row>
    <row r="2671" spans="166:171" x14ac:dyDescent="0.25">
      <c r="FJ2671" s="158"/>
      <c r="FK2671" s="158"/>
      <c r="FL2671" s="158"/>
      <c r="FM2671" s="158"/>
      <c r="FN2671" s="158"/>
      <c r="FO2671" s="158"/>
    </row>
    <row r="2672" spans="166:171" x14ac:dyDescent="0.25">
      <c r="FJ2672" s="158"/>
      <c r="FK2672" s="158"/>
      <c r="FL2672" s="158"/>
      <c r="FM2672" s="158"/>
      <c r="FN2672" s="158"/>
      <c r="FO2672" s="158"/>
    </row>
    <row r="2673" spans="166:171" x14ac:dyDescent="0.25">
      <c r="FJ2673" s="158"/>
      <c r="FK2673" s="158"/>
      <c r="FL2673" s="158"/>
      <c r="FM2673" s="158"/>
      <c r="FN2673" s="158"/>
      <c r="FO2673" s="158"/>
    </row>
    <row r="2674" spans="166:171" x14ac:dyDescent="0.25">
      <c r="FJ2674" s="158"/>
      <c r="FK2674" s="158"/>
      <c r="FL2674" s="158"/>
      <c r="FM2674" s="158"/>
      <c r="FN2674" s="158"/>
      <c r="FO2674" s="158"/>
    </row>
    <row r="2675" spans="166:171" x14ac:dyDescent="0.25">
      <c r="FJ2675" s="158"/>
      <c r="FK2675" s="158"/>
      <c r="FL2675" s="158"/>
      <c r="FM2675" s="158"/>
      <c r="FN2675" s="158"/>
      <c r="FO2675" s="158"/>
    </row>
    <row r="2676" spans="166:171" x14ac:dyDescent="0.25">
      <c r="FJ2676" s="158"/>
      <c r="FK2676" s="158"/>
      <c r="FL2676" s="158"/>
      <c r="FM2676" s="158"/>
      <c r="FN2676" s="158"/>
      <c r="FO2676" s="158"/>
    </row>
    <row r="2677" spans="166:171" x14ac:dyDescent="0.25">
      <c r="FJ2677" s="158"/>
      <c r="FK2677" s="158"/>
      <c r="FL2677" s="158"/>
      <c r="FM2677" s="158"/>
      <c r="FN2677" s="158"/>
      <c r="FO2677" s="158"/>
    </row>
    <row r="2678" spans="166:171" x14ac:dyDescent="0.25">
      <c r="FJ2678" s="158"/>
      <c r="FK2678" s="158"/>
      <c r="FL2678" s="158"/>
      <c r="FM2678" s="158"/>
      <c r="FN2678" s="158"/>
      <c r="FO2678" s="158"/>
    </row>
    <row r="2679" spans="166:171" x14ac:dyDescent="0.25">
      <c r="FJ2679" s="158"/>
      <c r="FK2679" s="158"/>
      <c r="FL2679" s="158"/>
      <c r="FM2679" s="158"/>
      <c r="FN2679" s="158"/>
      <c r="FO2679" s="158"/>
    </row>
    <row r="2680" spans="166:171" x14ac:dyDescent="0.25">
      <c r="FJ2680" s="158"/>
      <c r="FK2680" s="158"/>
      <c r="FL2680" s="158"/>
      <c r="FM2680" s="158"/>
      <c r="FN2680" s="158"/>
      <c r="FO2680" s="158"/>
    </row>
    <row r="2681" spans="166:171" x14ac:dyDescent="0.25">
      <c r="FJ2681" s="158"/>
      <c r="FK2681" s="158"/>
      <c r="FL2681" s="158"/>
      <c r="FM2681" s="158"/>
      <c r="FN2681" s="158"/>
      <c r="FO2681" s="158"/>
    </row>
    <row r="2682" spans="166:171" x14ac:dyDescent="0.25">
      <c r="FJ2682" s="158"/>
      <c r="FK2682" s="158"/>
      <c r="FL2682" s="158"/>
      <c r="FM2682" s="158"/>
      <c r="FN2682" s="158"/>
      <c r="FO2682" s="158"/>
    </row>
    <row r="2683" spans="166:171" x14ac:dyDescent="0.25">
      <c r="FJ2683" s="158"/>
      <c r="FK2683" s="158"/>
      <c r="FL2683" s="158"/>
      <c r="FM2683" s="158"/>
      <c r="FN2683" s="158"/>
      <c r="FO2683" s="158"/>
    </row>
    <row r="2684" spans="166:171" x14ac:dyDescent="0.25">
      <c r="FJ2684" s="158"/>
      <c r="FK2684" s="158"/>
      <c r="FL2684" s="158"/>
      <c r="FM2684" s="158"/>
      <c r="FN2684" s="158"/>
      <c r="FO2684" s="158"/>
    </row>
    <row r="2685" spans="166:171" x14ac:dyDescent="0.25">
      <c r="FJ2685" s="158"/>
      <c r="FK2685" s="158"/>
      <c r="FL2685" s="158"/>
      <c r="FM2685" s="158"/>
      <c r="FN2685" s="158"/>
      <c r="FO2685" s="158"/>
    </row>
    <row r="2686" spans="166:171" x14ac:dyDescent="0.25">
      <c r="FJ2686" s="158"/>
      <c r="FK2686" s="158"/>
      <c r="FL2686" s="158"/>
      <c r="FM2686" s="158"/>
      <c r="FN2686" s="158"/>
      <c r="FO2686" s="158"/>
    </row>
    <row r="2687" spans="166:171" x14ac:dyDescent="0.25">
      <c r="FJ2687" s="158"/>
      <c r="FK2687" s="158"/>
      <c r="FL2687" s="158"/>
      <c r="FM2687" s="158"/>
      <c r="FN2687" s="158"/>
      <c r="FO2687" s="158"/>
    </row>
    <row r="2688" spans="166:171" x14ac:dyDescent="0.25">
      <c r="FJ2688" s="158"/>
      <c r="FK2688" s="158"/>
      <c r="FL2688" s="158"/>
      <c r="FM2688" s="158"/>
      <c r="FN2688" s="158"/>
      <c r="FO2688" s="158"/>
    </row>
    <row r="2689" spans="166:171" x14ac:dyDescent="0.25">
      <c r="FJ2689" s="158"/>
      <c r="FK2689" s="158"/>
      <c r="FL2689" s="158"/>
      <c r="FM2689" s="158"/>
      <c r="FN2689" s="158"/>
      <c r="FO2689" s="158"/>
    </row>
    <row r="2690" spans="166:171" x14ac:dyDescent="0.25">
      <c r="FJ2690" s="158"/>
      <c r="FK2690" s="158"/>
      <c r="FL2690" s="158"/>
      <c r="FM2690" s="158"/>
      <c r="FN2690" s="158"/>
      <c r="FO2690" s="158"/>
    </row>
    <row r="2691" spans="166:171" x14ac:dyDescent="0.25">
      <c r="FJ2691" s="158"/>
      <c r="FK2691" s="158"/>
      <c r="FL2691" s="158"/>
      <c r="FM2691" s="158"/>
      <c r="FN2691" s="158"/>
      <c r="FO2691" s="158"/>
    </row>
    <row r="2692" spans="166:171" x14ac:dyDescent="0.25">
      <c r="FJ2692" s="158"/>
      <c r="FK2692" s="158"/>
      <c r="FL2692" s="158"/>
      <c r="FM2692" s="158"/>
      <c r="FN2692" s="158"/>
      <c r="FO2692" s="158"/>
    </row>
    <row r="2693" spans="166:171" x14ac:dyDescent="0.25">
      <c r="FJ2693" s="158"/>
      <c r="FK2693" s="158"/>
      <c r="FL2693" s="158"/>
      <c r="FM2693" s="158"/>
      <c r="FN2693" s="158"/>
      <c r="FO2693" s="158"/>
    </row>
    <row r="2694" spans="166:171" x14ac:dyDescent="0.25">
      <c r="FJ2694" s="158"/>
      <c r="FK2694" s="158"/>
      <c r="FL2694" s="158"/>
      <c r="FM2694" s="158"/>
      <c r="FN2694" s="158"/>
      <c r="FO2694" s="158"/>
    </row>
    <row r="2695" spans="166:171" x14ac:dyDescent="0.25">
      <c r="FJ2695" s="158"/>
      <c r="FK2695" s="158"/>
      <c r="FL2695" s="158"/>
      <c r="FM2695" s="158"/>
      <c r="FN2695" s="158"/>
      <c r="FO2695" s="158"/>
    </row>
    <row r="2696" spans="166:171" x14ac:dyDescent="0.25">
      <c r="FJ2696" s="158"/>
      <c r="FK2696" s="158"/>
      <c r="FL2696" s="158"/>
      <c r="FM2696" s="158"/>
      <c r="FN2696" s="158"/>
      <c r="FO2696" s="158"/>
    </row>
    <row r="2697" spans="166:171" x14ac:dyDescent="0.25">
      <c r="FJ2697" s="158"/>
      <c r="FK2697" s="158"/>
      <c r="FL2697" s="158"/>
      <c r="FM2697" s="158"/>
      <c r="FN2697" s="158"/>
      <c r="FO2697" s="158"/>
    </row>
    <row r="2698" spans="166:171" x14ac:dyDescent="0.25">
      <c r="FJ2698" s="158"/>
      <c r="FK2698" s="158"/>
      <c r="FL2698" s="158"/>
      <c r="FM2698" s="158"/>
      <c r="FN2698" s="158"/>
      <c r="FO2698" s="158"/>
    </row>
    <row r="2699" spans="166:171" x14ac:dyDescent="0.25">
      <c r="FJ2699" s="158"/>
      <c r="FK2699" s="158"/>
      <c r="FL2699" s="158"/>
      <c r="FM2699" s="158"/>
      <c r="FN2699" s="158"/>
      <c r="FO2699" s="158"/>
    </row>
    <row r="2700" spans="166:171" x14ac:dyDescent="0.25">
      <c r="FJ2700" s="158"/>
      <c r="FK2700" s="158"/>
      <c r="FL2700" s="158"/>
      <c r="FM2700" s="158"/>
      <c r="FN2700" s="158"/>
      <c r="FO2700" s="158"/>
    </row>
    <row r="2701" spans="166:171" x14ac:dyDescent="0.25">
      <c r="FJ2701" s="158"/>
      <c r="FK2701" s="158"/>
      <c r="FL2701" s="158"/>
      <c r="FM2701" s="158"/>
      <c r="FN2701" s="158"/>
      <c r="FO2701" s="158"/>
    </row>
    <row r="2702" spans="166:171" x14ac:dyDescent="0.25">
      <c r="FJ2702" s="158"/>
      <c r="FK2702" s="158"/>
      <c r="FL2702" s="158"/>
      <c r="FM2702" s="158"/>
      <c r="FN2702" s="158"/>
      <c r="FO2702" s="158"/>
    </row>
    <row r="2703" spans="166:171" x14ac:dyDescent="0.25">
      <c r="FJ2703" s="158"/>
      <c r="FK2703" s="158"/>
      <c r="FL2703" s="158"/>
      <c r="FM2703" s="158"/>
      <c r="FN2703" s="158"/>
      <c r="FO2703" s="158"/>
    </row>
    <row r="2704" spans="166:171" x14ac:dyDescent="0.25">
      <c r="FJ2704" s="158"/>
      <c r="FK2704" s="158"/>
      <c r="FL2704" s="158"/>
      <c r="FM2704" s="158"/>
      <c r="FN2704" s="158"/>
      <c r="FO2704" s="158"/>
    </row>
    <row r="2705" spans="166:171" x14ac:dyDescent="0.25">
      <c r="FJ2705" s="158"/>
      <c r="FK2705" s="158"/>
      <c r="FL2705" s="158"/>
      <c r="FM2705" s="158"/>
      <c r="FN2705" s="158"/>
      <c r="FO2705" s="158"/>
    </row>
    <row r="2706" spans="166:171" x14ac:dyDescent="0.25">
      <c r="FJ2706" s="158"/>
      <c r="FK2706" s="158"/>
      <c r="FL2706" s="158"/>
      <c r="FM2706" s="158"/>
      <c r="FN2706" s="158"/>
      <c r="FO2706" s="158"/>
    </row>
    <row r="2707" spans="166:171" x14ac:dyDescent="0.25">
      <c r="FJ2707" s="158"/>
      <c r="FK2707" s="158"/>
      <c r="FL2707" s="158"/>
      <c r="FM2707" s="158"/>
      <c r="FN2707" s="158"/>
      <c r="FO2707" s="158"/>
    </row>
    <row r="2708" spans="166:171" x14ac:dyDescent="0.25">
      <c r="FJ2708" s="158"/>
      <c r="FK2708" s="158"/>
      <c r="FL2708" s="158"/>
      <c r="FM2708" s="158"/>
      <c r="FN2708" s="158"/>
      <c r="FO2708" s="158"/>
    </row>
    <row r="2709" spans="166:171" x14ac:dyDescent="0.25">
      <c r="FJ2709" s="158"/>
      <c r="FK2709" s="158"/>
      <c r="FL2709" s="158"/>
      <c r="FM2709" s="158"/>
      <c r="FN2709" s="158"/>
      <c r="FO2709" s="158"/>
    </row>
    <row r="2710" spans="166:171" x14ac:dyDescent="0.25">
      <c r="FJ2710" s="158"/>
      <c r="FK2710" s="158"/>
      <c r="FL2710" s="158"/>
      <c r="FM2710" s="158"/>
      <c r="FN2710" s="158"/>
      <c r="FO2710" s="158"/>
    </row>
    <row r="2711" spans="166:171" x14ac:dyDescent="0.25">
      <c r="FJ2711" s="158"/>
      <c r="FK2711" s="158"/>
      <c r="FL2711" s="158"/>
      <c r="FM2711" s="158"/>
      <c r="FN2711" s="158"/>
      <c r="FO2711" s="158"/>
    </row>
    <row r="2712" spans="166:171" x14ac:dyDescent="0.25">
      <c r="FJ2712" s="158"/>
      <c r="FK2712" s="158"/>
      <c r="FL2712" s="158"/>
      <c r="FM2712" s="158"/>
      <c r="FN2712" s="158"/>
      <c r="FO2712" s="158"/>
    </row>
    <row r="2713" spans="166:171" x14ac:dyDescent="0.25">
      <c r="FJ2713" s="158"/>
      <c r="FK2713" s="158"/>
      <c r="FL2713" s="158"/>
      <c r="FM2713" s="158"/>
      <c r="FN2713" s="158"/>
      <c r="FO2713" s="158"/>
    </row>
    <row r="2714" spans="166:171" x14ac:dyDescent="0.25">
      <c r="FJ2714" s="158"/>
      <c r="FK2714" s="158"/>
      <c r="FL2714" s="158"/>
      <c r="FM2714" s="158"/>
      <c r="FN2714" s="158"/>
      <c r="FO2714" s="158"/>
    </row>
    <row r="2715" spans="166:171" x14ac:dyDescent="0.25">
      <c r="FJ2715" s="158"/>
      <c r="FK2715" s="158"/>
      <c r="FL2715" s="158"/>
      <c r="FM2715" s="158"/>
      <c r="FN2715" s="158"/>
      <c r="FO2715" s="158"/>
    </row>
    <row r="2716" spans="166:171" x14ac:dyDescent="0.25">
      <c r="FJ2716" s="158"/>
      <c r="FK2716" s="158"/>
      <c r="FL2716" s="158"/>
      <c r="FM2716" s="158"/>
      <c r="FN2716" s="158"/>
      <c r="FO2716" s="158"/>
    </row>
    <row r="2717" spans="166:171" x14ac:dyDescent="0.25">
      <c r="FJ2717" s="158"/>
      <c r="FK2717" s="158"/>
      <c r="FL2717" s="158"/>
      <c r="FM2717" s="158"/>
      <c r="FN2717" s="158"/>
      <c r="FO2717" s="158"/>
    </row>
    <row r="2718" spans="166:171" x14ac:dyDescent="0.25">
      <c r="FJ2718" s="158"/>
      <c r="FK2718" s="158"/>
      <c r="FL2718" s="158"/>
      <c r="FM2718" s="158"/>
      <c r="FN2718" s="158"/>
      <c r="FO2718" s="158"/>
    </row>
    <row r="2719" spans="166:171" x14ac:dyDescent="0.25">
      <c r="FJ2719" s="158"/>
      <c r="FK2719" s="158"/>
      <c r="FL2719" s="158"/>
      <c r="FM2719" s="158"/>
      <c r="FN2719" s="158"/>
      <c r="FO2719" s="158"/>
    </row>
    <row r="2720" spans="166:171" x14ac:dyDescent="0.25">
      <c r="FJ2720" s="158"/>
      <c r="FK2720" s="158"/>
      <c r="FL2720" s="158"/>
      <c r="FM2720" s="158"/>
      <c r="FN2720" s="158"/>
      <c r="FO2720" s="158"/>
    </row>
    <row r="2721" spans="166:171" x14ac:dyDescent="0.25">
      <c r="FJ2721" s="158"/>
      <c r="FK2721" s="158"/>
      <c r="FL2721" s="158"/>
      <c r="FM2721" s="158"/>
      <c r="FN2721" s="158"/>
      <c r="FO2721" s="158"/>
    </row>
    <row r="2722" spans="166:171" x14ac:dyDescent="0.25">
      <c r="FJ2722" s="158"/>
      <c r="FK2722" s="158"/>
      <c r="FL2722" s="158"/>
      <c r="FM2722" s="158"/>
      <c r="FN2722" s="158"/>
      <c r="FO2722" s="158"/>
    </row>
    <row r="2723" spans="166:171" x14ac:dyDescent="0.25">
      <c r="FJ2723" s="158"/>
      <c r="FK2723" s="158"/>
      <c r="FL2723" s="158"/>
      <c r="FM2723" s="158"/>
      <c r="FN2723" s="158"/>
      <c r="FO2723" s="158"/>
    </row>
    <row r="2724" spans="166:171" x14ac:dyDescent="0.25">
      <c r="FJ2724" s="158"/>
      <c r="FK2724" s="158"/>
      <c r="FL2724" s="158"/>
      <c r="FM2724" s="158"/>
      <c r="FN2724" s="158"/>
      <c r="FO2724" s="158"/>
    </row>
    <row r="2725" spans="166:171" x14ac:dyDescent="0.25">
      <c r="FJ2725" s="158"/>
      <c r="FK2725" s="158"/>
      <c r="FL2725" s="158"/>
      <c r="FM2725" s="158"/>
      <c r="FN2725" s="158"/>
      <c r="FO2725" s="158"/>
    </row>
    <row r="2726" spans="166:171" x14ac:dyDescent="0.25">
      <c r="FJ2726" s="158"/>
      <c r="FK2726" s="158"/>
      <c r="FL2726" s="158"/>
      <c r="FM2726" s="158"/>
      <c r="FN2726" s="158"/>
      <c r="FO2726" s="158"/>
    </row>
    <row r="2727" spans="166:171" x14ac:dyDescent="0.25">
      <c r="FJ2727" s="158"/>
      <c r="FK2727" s="158"/>
      <c r="FL2727" s="158"/>
      <c r="FM2727" s="158"/>
      <c r="FN2727" s="158"/>
      <c r="FO2727" s="158"/>
    </row>
    <row r="2728" spans="166:171" x14ac:dyDescent="0.25">
      <c r="FJ2728" s="158"/>
      <c r="FK2728" s="158"/>
      <c r="FL2728" s="158"/>
      <c r="FM2728" s="158"/>
      <c r="FN2728" s="158"/>
      <c r="FO2728" s="158"/>
    </row>
    <row r="2729" spans="166:171" x14ac:dyDescent="0.25">
      <c r="FJ2729" s="158"/>
      <c r="FK2729" s="158"/>
      <c r="FL2729" s="158"/>
      <c r="FM2729" s="158"/>
      <c r="FN2729" s="158"/>
      <c r="FO2729" s="158"/>
    </row>
    <row r="2730" spans="166:171" x14ac:dyDescent="0.25">
      <c r="FJ2730" s="158"/>
      <c r="FK2730" s="158"/>
      <c r="FL2730" s="158"/>
      <c r="FM2730" s="158"/>
      <c r="FN2730" s="158"/>
      <c r="FO2730" s="158"/>
    </row>
    <row r="2731" spans="166:171" x14ac:dyDescent="0.25">
      <c r="FJ2731" s="158"/>
      <c r="FK2731" s="158"/>
      <c r="FL2731" s="158"/>
      <c r="FM2731" s="158"/>
      <c r="FN2731" s="158"/>
      <c r="FO2731" s="158"/>
    </row>
    <row r="2732" spans="166:171" x14ac:dyDescent="0.25">
      <c r="FJ2732" s="158"/>
      <c r="FK2732" s="158"/>
      <c r="FL2732" s="158"/>
      <c r="FM2732" s="158"/>
      <c r="FN2732" s="158"/>
      <c r="FO2732" s="158"/>
    </row>
    <row r="2733" spans="166:171" x14ac:dyDescent="0.25">
      <c r="FJ2733" s="158"/>
      <c r="FK2733" s="158"/>
      <c r="FL2733" s="158"/>
      <c r="FM2733" s="158"/>
      <c r="FN2733" s="158"/>
      <c r="FO2733" s="158"/>
    </row>
    <row r="2734" spans="166:171" x14ac:dyDescent="0.25">
      <c r="FJ2734" s="158"/>
      <c r="FK2734" s="158"/>
      <c r="FL2734" s="158"/>
      <c r="FM2734" s="158"/>
      <c r="FN2734" s="158"/>
      <c r="FO2734" s="158"/>
    </row>
    <row r="2735" spans="166:171" x14ac:dyDescent="0.25">
      <c r="FJ2735" s="158"/>
      <c r="FK2735" s="158"/>
      <c r="FL2735" s="158"/>
      <c r="FM2735" s="158"/>
      <c r="FN2735" s="158"/>
      <c r="FO2735" s="158"/>
    </row>
    <row r="2736" spans="166:171" x14ac:dyDescent="0.25">
      <c r="FJ2736" s="158"/>
      <c r="FK2736" s="158"/>
      <c r="FL2736" s="158"/>
      <c r="FM2736" s="158"/>
      <c r="FN2736" s="158"/>
      <c r="FO2736" s="158"/>
    </row>
    <row r="2737" spans="166:171" x14ac:dyDescent="0.25">
      <c r="FJ2737" s="158"/>
      <c r="FK2737" s="158"/>
      <c r="FL2737" s="158"/>
      <c r="FM2737" s="158"/>
      <c r="FN2737" s="158"/>
      <c r="FO2737" s="158"/>
    </row>
    <row r="2738" spans="166:171" x14ac:dyDescent="0.25">
      <c r="FJ2738" s="158"/>
      <c r="FK2738" s="158"/>
      <c r="FL2738" s="158"/>
      <c r="FM2738" s="158"/>
      <c r="FN2738" s="158"/>
      <c r="FO2738" s="158"/>
    </row>
    <row r="2739" spans="166:171" x14ac:dyDescent="0.25">
      <c r="FJ2739" s="158"/>
      <c r="FK2739" s="158"/>
      <c r="FL2739" s="158"/>
      <c r="FM2739" s="158"/>
      <c r="FN2739" s="158"/>
      <c r="FO2739" s="158"/>
    </row>
    <row r="2740" spans="166:171" x14ac:dyDescent="0.25">
      <c r="FJ2740" s="158"/>
      <c r="FK2740" s="158"/>
      <c r="FL2740" s="158"/>
      <c r="FM2740" s="158"/>
      <c r="FN2740" s="158"/>
      <c r="FO2740" s="158"/>
    </row>
    <row r="2741" spans="166:171" x14ac:dyDescent="0.25">
      <c r="FJ2741" s="158"/>
      <c r="FK2741" s="158"/>
      <c r="FL2741" s="158"/>
      <c r="FM2741" s="158"/>
      <c r="FN2741" s="158"/>
      <c r="FO2741" s="158"/>
    </row>
    <row r="2742" spans="166:171" x14ac:dyDescent="0.25">
      <c r="FJ2742" s="158"/>
      <c r="FK2742" s="158"/>
      <c r="FL2742" s="158"/>
      <c r="FM2742" s="158"/>
      <c r="FN2742" s="158"/>
      <c r="FO2742" s="158"/>
    </row>
    <row r="2743" spans="166:171" x14ac:dyDescent="0.25">
      <c r="FJ2743" s="158"/>
      <c r="FK2743" s="158"/>
      <c r="FL2743" s="158"/>
      <c r="FM2743" s="158"/>
      <c r="FN2743" s="158"/>
      <c r="FO2743" s="158"/>
    </row>
    <row r="2744" spans="166:171" x14ac:dyDescent="0.25">
      <c r="FJ2744" s="158"/>
      <c r="FK2744" s="158"/>
      <c r="FL2744" s="158"/>
      <c r="FM2744" s="158"/>
      <c r="FN2744" s="158"/>
      <c r="FO2744" s="158"/>
    </row>
    <row r="2745" spans="166:171" x14ac:dyDescent="0.25">
      <c r="FJ2745" s="158"/>
      <c r="FK2745" s="158"/>
      <c r="FL2745" s="158"/>
      <c r="FM2745" s="158"/>
      <c r="FN2745" s="158"/>
      <c r="FO2745" s="158"/>
    </row>
    <row r="2746" spans="166:171" x14ac:dyDescent="0.25">
      <c r="FJ2746" s="158"/>
      <c r="FK2746" s="158"/>
      <c r="FL2746" s="158"/>
      <c r="FM2746" s="158"/>
      <c r="FN2746" s="158"/>
      <c r="FO2746" s="158"/>
    </row>
    <row r="2747" spans="166:171" x14ac:dyDescent="0.25">
      <c r="FJ2747" s="158"/>
      <c r="FK2747" s="158"/>
      <c r="FL2747" s="158"/>
      <c r="FM2747" s="158"/>
      <c r="FN2747" s="158"/>
      <c r="FO2747" s="158"/>
    </row>
    <row r="2748" spans="166:171" x14ac:dyDescent="0.25">
      <c r="FJ2748" s="158"/>
      <c r="FK2748" s="158"/>
      <c r="FL2748" s="158"/>
      <c r="FM2748" s="158"/>
      <c r="FN2748" s="158"/>
      <c r="FO2748" s="158"/>
    </row>
    <row r="2749" spans="166:171" x14ac:dyDescent="0.25">
      <c r="FJ2749" s="158"/>
      <c r="FK2749" s="158"/>
      <c r="FL2749" s="158"/>
      <c r="FM2749" s="158"/>
      <c r="FN2749" s="158"/>
      <c r="FO2749" s="158"/>
    </row>
    <row r="2750" spans="166:171" x14ac:dyDescent="0.25">
      <c r="FJ2750" s="158"/>
      <c r="FK2750" s="158"/>
      <c r="FL2750" s="158"/>
      <c r="FM2750" s="158"/>
      <c r="FN2750" s="158"/>
      <c r="FO2750" s="158"/>
    </row>
    <row r="2751" spans="166:171" x14ac:dyDescent="0.25">
      <c r="FJ2751" s="158"/>
      <c r="FK2751" s="158"/>
      <c r="FL2751" s="158"/>
      <c r="FM2751" s="158"/>
      <c r="FN2751" s="158"/>
      <c r="FO2751" s="158"/>
    </row>
    <row r="2752" spans="166:171" x14ac:dyDescent="0.25">
      <c r="FJ2752" s="158"/>
      <c r="FK2752" s="158"/>
      <c r="FL2752" s="158"/>
      <c r="FM2752" s="158"/>
      <c r="FN2752" s="158"/>
      <c r="FO2752" s="158"/>
    </row>
    <row r="2753" spans="166:171" x14ac:dyDescent="0.25">
      <c r="FJ2753" s="158"/>
      <c r="FK2753" s="158"/>
      <c r="FL2753" s="158"/>
      <c r="FM2753" s="158"/>
      <c r="FN2753" s="158"/>
      <c r="FO2753" s="158"/>
    </row>
    <row r="2754" spans="166:171" x14ac:dyDescent="0.25">
      <c r="FJ2754" s="158"/>
      <c r="FK2754" s="158"/>
      <c r="FL2754" s="158"/>
      <c r="FM2754" s="158"/>
      <c r="FN2754" s="158"/>
      <c r="FO2754" s="158"/>
    </row>
    <row r="2755" spans="166:171" x14ac:dyDescent="0.25">
      <c r="FJ2755" s="158"/>
      <c r="FK2755" s="158"/>
      <c r="FL2755" s="158"/>
      <c r="FM2755" s="158"/>
      <c r="FN2755" s="158"/>
      <c r="FO2755" s="158"/>
    </row>
    <row r="2756" spans="166:171" x14ac:dyDescent="0.25">
      <c r="FJ2756" s="158"/>
      <c r="FK2756" s="158"/>
      <c r="FL2756" s="158"/>
      <c r="FM2756" s="158"/>
      <c r="FN2756" s="158"/>
      <c r="FO2756" s="158"/>
    </row>
    <row r="2757" spans="166:171" x14ac:dyDescent="0.25">
      <c r="FJ2757" s="158"/>
      <c r="FK2757" s="158"/>
      <c r="FL2757" s="158"/>
      <c r="FM2757" s="158"/>
      <c r="FN2757" s="158"/>
      <c r="FO2757" s="158"/>
    </row>
    <row r="2758" spans="166:171" x14ac:dyDescent="0.25">
      <c r="FJ2758" s="158"/>
      <c r="FK2758" s="158"/>
      <c r="FL2758" s="158"/>
      <c r="FM2758" s="158"/>
      <c r="FN2758" s="158"/>
      <c r="FO2758" s="158"/>
    </row>
    <row r="2759" spans="166:171" x14ac:dyDescent="0.25">
      <c r="FJ2759" s="158"/>
      <c r="FK2759" s="158"/>
      <c r="FL2759" s="158"/>
      <c r="FM2759" s="158"/>
      <c r="FN2759" s="158"/>
      <c r="FO2759" s="158"/>
    </row>
    <row r="2760" spans="166:171" x14ac:dyDescent="0.25">
      <c r="FJ2760" s="158"/>
      <c r="FK2760" s="158"/>
      <c r="FL2760" s="158"/>
      <c r="FM2760" s="158"/>
      <c r="FN2760" s="158"/>
      <c r="FO2760" s="158"/>
    </row>
    <row r="2761" spans="166:171" x14ac:dyDescent="0.25">
      <c r="FJ2761" s="158"/>
      <c r="FK2761" s="158"/>
      <c r="FL2761" s="158"/>
      <c r="FM2761" s="158"/>
      <c r="FN2761" s="158"/>
      <c r="FO2761" s="158"/>
    </row>
    <row r="2762" spans="166:171" x14ac:dyDescent="0.25">
      <c r="FJ2762" s="158"/>
      <c r="FK2762" s="158"/>
      <c r="FL2762" s="158"/>
      <c r="FM2762" s="158"/>
      <c r="FN2762" s="158"/>
      <c r="FO2762" s="158"/>
    </row>
    <row r="2763" spans="166:171" x14ac:dyDescent="0.25">
      <c r="FJ2763" s="158"/>
      <c r="FK2763" s="158"/>
      <c r="FL2763" s="158"/>
      <c r="FM2763" s="158"/>
      <c r="FN2763" s="158"/>
      <c r="FO2763" s="158"/>
    </row>
    <row r="2764" spans="166:171" x14ac:dyDescent="0.25">
      <c r="FJ2764" s="158"/>
      <c r="FK2764" s="158"/>
      <c r="FL2764" s="158"/>
      <c r="FM2764" s="158"/>
      <c r="FN2764" s="158"/>
      <c r="FO2764" s="158"/>
    </row>
    <row r="2765" spans="166:171" x14ac:dyDescent="0.25">
      <c r="FJ2765" s="158"/>
      <c r="FK2765" s="158"/>
      <c r="FL2765" s="158"/>
      <c r="FM2765" s="158"/>
      <c r="FN2765" s="158"/>
      <c r="FO2765" s="158"/>
    </row>
    <row r="2766" spans="166:171" x14ac:dyDescent="0.25">
      <c r="FJ2766" s="158"/>
      <c r="FK2766" s="158"/>
      <c r="FL2766" s="158"/>
      <c r="FM2766" s="158"/>
      <c r="FN2766" s="158"/>
      <c r="FO2766" s="158"/>
    </row>
    <row r="2767" spans="166:171" x14ac:dyDescent="0.25">
      <c r="FJ2767" s="158"/>
      <c r="FK2767" s="158"/>
      <c r="FL2767" s="158"/>
      <c r="FM2767" s="158"/>
      <c r="FN2767" s="158"/>
      <c r="FO2767" s="158"/>
    </row>
    <row r="2768" spans="166:171" x14ac:dyDescent="0.25">
      <c r="FJ2768" s="158"/>
      <c r="FK2768" s="158"/>
      <c r="FL2768" s="158"/>
      <c r="FM2768" s="158"/>
      <c r="FN2768" s="158"/>
      <c r="FO2768" s="158"/>
    </row>
    <row r="2769" spans="166:171" x14ac:dyDescent="0.25">
      <c r="FJ2769" s="158"/>
      <c r="FK2769" s="158"/>
      <c r="FL2769" s="158"/>
      <c r="FM2769" s="158"/>
      <c r="FN2769" s="158"/>
      <c r="FO2769" s="158"/>
    </row>
    <row r="2770" spans="166:171" x14ac:dyDescent="0.25">
      <c r="FJ2770" s="158"/>
      <c r="FK2770" s="158"/>
      <c r="FL2770" s="158"/>
      <c r="FM2770" s="158"/>
      <c r="FN2770" s="158"/>
      <c r="FO2770" s="158"/>
    </row>
    <row r="2771" spans="166:171" x14ac:dyDescent="0.25">
      <c r="FJ2771" s="158"/>
      <c r="FK2771" s="158"/>
      <c r="FL2771" s="158"/>
      <c r="FM2771" s="158"/>
      <c r="FN2771" s="158"/>
      <c r="FO2771" s="158"/>
    </row>
    <row r="2772" spans="166:171" x14ac:dyDescent="0.25">
      <c r="FJ2772" s="158"/>
      <c r="FK2772" s="158"/>
      <c r="FL2772" s="158"/>
      <c r="FM2772" s="158"/>
      <c r="FN2772" s="158"/>
      <c r="FO2772" s="158"/>
    </row>
    <row r="2773" spans="166:171" x14ac:dyDescent="0.25">
      <c r="FJ2773" s="158"/>
      <c r="FK2773" s="158"/>
      <c r="FL2773" s="158"/>
      <c r="FM2773" s="158"/>
      <c r="FN2773" s="158"/>
      <c r="FO2773" s="158"/>
    </row>
    <row r="2774" spans="166:171" x14ac:dyDescent="0.25">
      <c r="FJ2774" s="158"/>
      <c r="FK2774" s="158"/>
      <c r="FL2774" s="158"/>
      <c r="FM2774" s="158"/>
      <c r="FN2774" s="158"/>
      <c r="FO2774" s="158"/>
    </row>
    <row r="2775" spans="166:171" x14ac:dyDescent="0.25">
      <c r="FJ2775" s="158"/>
      <c r="FK2775" s="158"/>
      <c r="FL2775" s="158"/>
      <c r="FM2775" s="158"/>
      <c r="FN2775" s="158"/>
      <c r="FO2775" s="158"/>
    </row>
    <row r="2776" spans="166:171" x14ac:dyDescent="0.25">
      <c r="FJ2776" s="158"/>
      <c r="FK2776" s="158"/>
      <c r="FL2776" s="158"/>
      <c r="FM2776" s="158"/>
      <c r="FN2776" s="158"/>
      <c r="FO2776" s="158"/>
    </row>
    <row r="2777" spans="166:171" x14ac:dyDescent="0.25">
      <c r="FJ2777" s="158"/>
      <c r="FK2777" s="158"/>
      <c r="FL2777" s="158"/>
      <c r="FM2777" s="158"/>
      <c r="FN2777" s="158"/>
      <c r="FO2777" s="158"/>
    </row>
    <row r="2778" spans="166:171" x14ac:dyDescent="0.25">
      <c r="FJ2778" s="158"/>
      <c r="FK2778" s="158"/>
      <c r="FL2778" s="158"/>
      <c r="FM2778" s="158"/>
      <c r="FN2778" s="158"/>
      <c r="FO2778" s="158"/>
    </row>
    <row r="2779" spans="166:171" x14ac:dyDescent="0.25">
      <c r="FJ2779" s="158"/>
      <c r="FK2779" s="158"/>
      <c r="FL2779" s="158"/>
      <c r="FM2779" s="158"/>
      <c r="FN2779" s="158"/>
      <c r="FO2779" s="158"/>
    </row>
    <row r="2780" spans="166:171" x14ac:dyDescent="0.25">
      <c r="FJ2780" s="158"/>
      <c r="FK2780" s="158"/>
      <c r="FL2780" s="158"/>
      <c r="FM2780" s="158"/>
      <c r="FN2780" s="158"/>
      <c r="FO2780" s="158"/>
    </row>
    <row r="2781" spans="166:171" x14ac:dyDescent="0.25">
      <c r="FJ2781" s="158"/>
      <c r="FK2781" s="158"/>
      <c r="FL2781" s="158"/>
      <c r="FM2781" s="158"/>
      <c r="FN2781" s="158"/>
      <c r="FO2781" s="158"/>
    </row>
    <row r="2782" spans="166:171" x14ac:dyDescent="0.25">
      <c r="FJ2782" s="158"/>
      <c r="FK2782" s="158"/>
      <c r="FL2782" s="158"/>
      <c r="FM2782" s="158"/>
      <c r="FN2782" s="158"/>
      <c r="FO2782" s="158"/>
    </row>
    <row r="2783" spans="166:171" x14ac:dyDescent="0.25">
      <c r="FJ2783" s="158"/>
      <c r="FK2783" s="158"/>
      <c r="FL2783" s="158"/>
      <c r="FM2783" s="158"/>
      <c r="FN2783" s="158"/>
      <c r="FO2783" s="158"/>
    </row>
    <row r="2784" spans="166:171" x14ac:dyDescent="0.25">
      <c r="FJ2784" s="158"/>
      <c r="FK2784" s="158"/>
      <c r="FL2784" s="158"/>
      <c r="FM2784" s="158"/>
      <c r="FN2784" s="158"/>
      <c r="FO2784" s="158"/>
    </row>
    <row r="2785" spans="166:171" x14ac:dyDescent="0.25">
      <c r="FJ2785" s="158"/>
      <c r="FK2785" s="158"/>
      <c r="FL2785" s="158"/>
      <c r="FM2785" s="158"/>
      <c r="FN2785" s="158"/>
      <c r="FO2785" s="158"/>
    </row>
    <row r="2786" spans="166:171" x14ac:dyDescent="0.25">
      <c r="FJ2786" s="158"/>
      <c r="FK2786" s="158"/>
      <c r="FL2786" s="158"/>
      <c r="FM2786" s="158"/>
      <c r="FN2786" s="158"/>
      <c r="FO2786" s="158"/>
    </row>
    <row r="2787" spans="166:171" x14ac:dyDescent="0.25">
      <c r="FJ2787" s="158"/>
      <c r="FK2787" s="158"/>
      <c r="FL2787" s="158"/>
      <c r="FM2787" s="158"/>
      <c r="FN2787" s="158"/>
      <c r="FO2787" s="158"/>
    </row>
    <row r="2788" spans="166:171" x14ac:dyDescent="0.25">
      <c r="FJ2788" s="158"/>
      <c r="FK2788" s="158"/>
      <c r="FL2788" s="158"/>
      <c r="FM2788" s="158"/>
      <c r="FN2788" s="158"/>
      <c r="FO2788" s="158"/>
    </row>
    <row r="2789" spans="166:171" x14ac:dyDescent="0.25">
      <c r="FJ2789" s="158"/>
      <c r="FK2789" s="158"/>
      <c r="FL2789" s="158"/>
      <c r="FM2789" s="158"/>
      <c r="FN2789" s="158"/>
      <c r="FO2789" s="158"/>
    </row>
    <row r="2790" spans="166:171" x14ac:dyDescent="0.25">
      <c r="FJ2790" s="158"/>
      <c r="FK2790" s="158"/>
      <c r="FL2790" s="158"/>
      <c r="FM2790" s="158"/>
      <c r="FN2790" s="158"/>
      <c r="FO2790" s="158"/>
    </row>
    <row r="2791" spans="166:171" x14ac:dyDescent="0.25">
      <c r="FJ2791" s="158"/>
      <c r="FK2791" s="158"/>
      <c r="FL2791" s="158"/>
      <c r="FM2791" s="158"/>
      <c r="FN2791" s="158"/>
      <c r="FO2791" s="158"/>
    </row>
    <row r="2792" spans="166:171" x14ac:dyDescent="0.25">
      <c r="FJ2792" s="158"/>
      <c r="FK2792" s="158"/>
      <c r="FL2792" s="158"/>
      <c r="FM2792" s="158"/>
      <c r="FN2792" s="158"/>
      <c r="FO2792" s="158"/>
    </row>
    <row r="2793" spans="166:171" x14ac:dyDescent="0.25">
      <c r="FJ2793" s="158"/>
      <c r="FK2793" s="158"/>
      <c r="FL2793" s="158"/>
      <c r="FM2793" s="158"/>
      <c r="FN2793" s="158"/>
      <c r="FO2793" s="158"/>
    </row>
    <row r="2794" spans="166:171" x14ac:dyDescent="0.25">
      <c r="FJ2794" s="158"/>
      <c r="FK2794" s="158"/>
      <c r="FL2794" s="158"/>
      <c r="FM2794" s="158"/>
      <c r="FN2794" s="158"/>
      <c r="FO2794" s="158"/>
    </row>
    <row r="2795" spans="166:171" x14ac:dyDescent="0.25">
      <c r="FJ2795" s="158"/>
      <c r="FK2795" s="158"/>
      <c r="FL2795" s="158"/>
      <c r="FM2795" s="158"/>
      <c r="FN2795" s="158"/>
      <c r="FO2795" s="158"/>
    </row>
    <row r="2796" spans="166:171" x14ac:dyDescent="0.25">
      <c r="FJ2796" s="158"/>
      <c r="FK2796" s="158"/>
      <c r="FL2796" s="158"/>
      <c r="FM2796" s="158"/>
      <c r="FN2796" s="158"/>
      <c r="FO2796" s="158"/>
    </row>
    <row r="2797" spans="166:171" x14ac:dyDescent="0.25">
      <c r="FJ2797" s="158"/>
      <c r="FK2797" s="158"/>
      <c r="FL2797" s="158"/>
      <c r="FM2797" s="158"/>
      <c r="FN2797" s="158"/>
      <c r="FO2797" s="158"/>
    </row>
    <row r="2798" spans="166:171" x14ac:dyDescent="0.25">
      <c r="FJ2798" s="158"/>
      <c r="FK2798" s="158"/>
      <c r="FL2798" s="158"/>
      <c r="FM2798" s="158"/>
      <c r="FN2798" s="158"/>
      <c r="FO2798" s="158"/>
    </row>
    <row r="2799" spans="166:171" x14ac:dyDescent="0.25">
      <c r="FJ2799" s="158"/>
      <c r="FK2799" s="158"/>
      <c r="FL2799" s="158"/>
      <c r="FM2799" s="158"/>
      <c r="FN2799" s="158"/>
      <c r="FO2799" s="158"/>
    </row>
    <row r="2800" spans="166:171" x14ac:dyDescent="0.25">
      <c r="FJ2800" s="158"/>
      <c r="FK2800" s="158"/>
      <c r="FL2800" s="158"/>
      <c r="FM2800" s="158"/>
      <c r="FN2800" s="158"/>
      <c r="FO2800" s="158"/>
    </row>
    <row r="2801" spans="166:171" x14ac:dyDescent="0.25">
      <c r="FJ2801" s="158"/>
      <c r="FK2801" s="158"/>
      <c r="FL2801" s="158"/>
      <c r="FM2801" s="158"/>
      <c r="FN2801" s="158"/>
      <c r="FO2801" s="158"/>
    </row>
    <row r="2802" spans="166:171" x14ac:dyDescent="0.25">
      <c r="FJ2802" s="158"/>
      <c r="FK2802" s="158"/>
      <c r="FL2802" s="158"/>
      <c r="FM2802" s="158"/>
      <c r="FN2802" s="158"/>
      <c r="FO2802" s="158"/>
    </row>
    <row r="2803" spans="166:171" x14ac:dyDescent="0.25">
      <c r="FJ2803" s="158"/>
      <c r="FK2803" s="158"/>
      <c r="FL2803" s="158"/>
      <c r="FM2803" s="158"/>
      <c r="FN2803" s="158"/>
      <c r="FO2803" s="158"/>
    </row>
    <row r="2804" spans="166:171" x14ac:dyDescent="0.25">
      <c r="FJ2804" s="158"/>
      <c r="FK2804" s="158"/>
      <c r="FL2804" s="158"/>
      <c r="FM2804" s="158"/>
      <c r="FN2804" s="158"/>
      <c r="FO2804" s="158"/>
    </row>
    <row r="2805" spans="166:171" x14ac:dyDescent="0.25">
      <c r="FJ2805" s="158"/>
      <c r="FK2805" s="158"/>
      <c r="FL2805" s="158"/>
      <c r="FM2805" s="158"/>
      <c r="FN2805" s="158"/>
      <c r="FO2805" s="158"/>
    </row>
    <row r="2806" spans="166:171" x14ac:dyDescent="0.25">
      <c r="FJ2806" s="158"/>
      <c r="FK2806" s="158"/>
      <c r="FL2806" s="158"/>
      <c r="FM2806" s="158"/>
      <c r="FN2806" s="158"/>
      <c r="FO2806" s="158"/>
    </row>
    <row r="2807" spans="166:171" x14ac:dyDescent="0.25">
      <c r="FJ2807" s="158"/>
      <c r="FK2807" s="158"/>
      <c r="FL2807" s="158"/>
      <c r="FM2807" s="158"/>
      <c r="FN2807" s="158"/>
      <c r="FO2807" s="158"/>
    </row>
    <row r="2808" spans="166:171" x14ac:dyDescent="0.25">
      <c r="FJ2808" s="158"/>
      <c r="FK2808" s="158"/>
      <c r="FL2808" s="158"/>
      <c r="FM2808" s="158"/>
      <c r="FN2808" s="158"/>
      <c r="FO2808" s="158"/>
    </row>
    <row r="2809" spans="166:171" x14ac:dyDescent="0.25">
      <c r="FJ2809" s="158"/>
      <c r="FK2809" s="158"/>
      <c r="FL2809" s="158"/>
      <c r="FM2809" s="158"/>
      <c r="FN2809" s="158"/>
      <c r="FO2809" s="158"/>
    </row>
    <row r="2810" spans="166:171" x14ac:dyDescent="0.25">
      <c r="FJ2810" s="158"/>
      <c r="FK2810" s="158"/>
      <c r="FL2810" s="158"/>
      <c r="FM2810" s="158"/>
      <c r="FN2810" s="158"/>
      <c r="FO2810" s="158"/>
    </row>
    <row r="2811" spans="166:171" x14ac:dyDescent="0.25">
      <c r="FJ2811" s="158"/>
      <c r="FK2811" s="158"/>
      <c r="FL2811" s="158"/>
      <c r="FM2811" s="158"/>
      <c r="FN2811" s="158"/>
      <c r="FO2811" s="158"/>
    </row>
    <row r="2812" spans="166:171" x14ac:dyDescent="0.25">
      <c r="FJ2812" s="158"/>
      <c r="FK2812" s="158"/>
      <c r="FL2812" s="158"/>
      <c r="FM2812" s="158"/>
      <c r="FN2812" s="158"/>
      <c r="FO2812" s="158"/>
    </row>
    <row r="2813" spans="166:171" x14ac:dyDescent="0.25">
      <c r="FJ2813" s="158"/>
      <c r="FK2813" s="158"/>
      <c r="FL2813" s="158"/>
      <c r="FM2813" s="158"/>
      <c r="FN2813" s="158"/>
      <c r="FO2813" s="158"/>
    </row>
    <row r="2814" spans="166:171" x14ac:dyDescent="0.25">
      <c r="FJ2814" s="158"/>
      <c r="FK2814" s="158"/>
      <c r="FL2814" s="158"/>
      <c r="FM2814" s="158"/>
      <c r="FN2814" s="158"/>
      <c r="FO2814" s="158"/>
    </row>
    <row r="2815" spans="166:171" x14ac:dyDescent="0.25">
      <c r="FJ2815" s="158"/>
      <c r="FK2815" s="158"/>
      <c r="FL2815" s="158"/>
      <c r="FM2815" s="158"/>
      <c r="FN2815" s="158"/>
      <c r="FO2815" s="158"/>
    </row>
    <row r="2816" spans="166:171" x14ac:dyDescent="0.25">
      <c r="FJ2816" s="158"/>
      <c r="FK2816" s="158"/>
      <c r="FL2816" s="158"/>
      <c r="FM2816" s="158"/>
      <c r="FN2816" s="158"/>
      <c r="FO2816" s="158"/>
    </row>
    <row r="2817" spans="166:171" x14ac:dyDescent="0.25">
      <c r="FJ2817" s="158"/>
      <c r="FK2817" s="158"/>
      <c r="FL2817" s="158"/>
      <c r="FM2817" s="158"/>
      <c r="FN2817" s="158"/>
      <c r="FO2817" s="158"/>
    </row>
    <row r="2818" spans="166:171" x14ac:dyDescent="0.25">
      <c r="FJ2818" s="158"/>
      <c r="FK2818" s="158"/>
      <c r="FL2818" s="158"/>
      <c r="FM2818" s="158"/>
      <c r="FN2818" s="158"/>
      <c r="FO2818" s="158"/>
    </row>
    <row r="2819" spans="166:171" x14ac:dyDescent="0.25">
      <c r="FJ2819" s="158"/>
      <c r="FK2819" s="158"/>
      <c r="FL2819" s="158"/>
      <c r="FM2819" s="158"/>
      <c r="FN2819" s="158"/>
      <c r="FO2819" s="158"/>
    </row>
    <row r="2820" spans="166:171" x14ac:dyDescent="0.25">
      <c r="FJ2820" s="158"/>
      <c r="FK2820" s="158"/>
      <c r="FL2820" s="158"/>
      <c r="FM2820" s="158"/>
      <c r="FN2820" s="158"/>
      <c r="FO2820" s="158"/>
    </row>
    <row r="2821" spans="166:171" x14ac:dyDescent="0.25">
      <c r="FJ2821" s="158"/>
      <c r="FK2821" s="158"/>
      <c r="FL2821" s="158"/>
      <c r="FM2821" s="158"/>
      <c r="FN2821" s="158"/>
      <c r="FO2821" s="158"/>
    </row>
    <row r="2822" spans="166:171" x14ac:dyDescent="0.25">
      <c r="FJ2822" s="158"/>
      <c r="FK2822" s="158"/>
      <c r="FL2822" s="158"/>
      <c r="FM2822" s="158"/>
      <c r="FN2822" s="158"/>
      <c r="FO2822" s="158"/>
    </row>
    <row r="2823" spans="166:171" x14ac:dyDescent="0.25">
      <c r="FJ2823" s="158"/>
      <c r="FK2823" s="158"/>
      <c r="FL2823" s="158"/>
      <c r="FM2823" s="158"/>
      <c r="FN2823" s="158"/>
      <c r="FO2823" s="158"/>
    </row>
    <row r="2824" spans="166:171" x14ac:dyDescent="0.25">
      <c r="FJ2824" s="158"/>
      <c r="FK2824" s="158"/>
      <c r="FL2824" s="158"/>
      <c r="FM2824" s="158"/>
      <c r="FN2824" s="158"/>
      <c r="FO2824" s="158"/>
    </row>
    <row r="2825" spans="166:171" x14ac:dyDescent="0.25">
      <c r="FJ2825" s="158"/>
      <c r="FK2825" s="158"/>
      <c r="FL2825" s="158"/>
      <c r="FM2825" s="158"/>
      <c r="FN2825" s="158"/>
      <c r="FO2825" s="158"/>
    </row>
    <row r="2826" spans="166:171" x14ac:dyDescent="0.25">
      <c r="FJ2826" s="158"/>
      <c r="FK2826" s="158"/>
      <c r="FL2826" s="158"/>
      <c r="FM2826" s="158"/>
      <c r="FN2826" s="158"/>
      <c r="FO2826" s="158"/>
    </row>
    <row r="2827" spans="166:171" x14ac:dyDescent="0.25">
      <c r="FJ2827" s="158"/>
      <c r="FK2827" s="158"/>
      <c r="FL2827" s="158"/>
      <c r="FM2827" s="158"/>
      <c r="FN2827" s="158"/>
      <c r="FO2827" s="158"/>
    </row>
    <row r="2828" spans="166:171" x14ac:dyDescent="0.25">
      <c r="FJ2828" s="158"/>
      <c r="FK2828" s="158"/>
      <c r="FL2828" s="158"/>
      <c r="FM2828" s="158"/>
      <c r="FN2828" s="158"/>
      <c r="FO2828" s="158"/>
    </row>
    <row r="2829" spans="166:171" x14ac:dyDescent="0.25">
      <c r="FJ2829" s="158"/>
      <c r="FK2829" s="158"/>
      <c r="FL2829" s="158"/>
      <c r="FM2829" s="158"/>
      <c r="FN2829" s="158"/>
      <c r="FO2829" s="158"/>
    </row>
    <row r="2830" spans="166:171" x14ac:dyDescent="0.25">
      <c r="FJ2830" s="158"/>
      <c r="FK2830" s="158"/>
      <c r="FL2830" s="158"/>
      <c r="FM2830" s="158"/>
      <c r="FN2830" s="158"/>
      <c r="FO2830" s="158"/>
    </row>
    <row r="2831" spans="166:171" x14ac:dyDescent="0.25">
      <c r="FJ2831" s="158"/>
      <c r="FK2831" s="158"/>
      <c r="FL2831" s="158"/>
      <c r="FM2831" s="158"/>
      <c r="FN2831" s="158"/>
      <c r="FO2831" s="158"/>
    </row>
    <row r="2832" spans="166:171" x14ac:dyDescent="0.25">
      <c r="FJ2832" s="158"/>
      <c r="FK2832" s="158"/>
      <c r="FL2832" s="158"/>
      <c r="FM2832" s="158"/>
      <c r="FN2832" s="158"/>
      <c r="FO2832" s="158"/>
    </row>
    <row r="2833" spans="166:171" x14ac:dyDescent="0.25">
      <c r="FJ2833" s="158"/>
      <c r="FK2833" s="158"/>
      <c r="FL2833" s="158"/>
      <c r="FM2833" s="158"/>
      <c r="FN2833" s="158"/>
      <c r="FO2833" s="158"/>
    </row>
    <row r="2834" spans="166:171" x14ac:dyDescent="0.25">
      <c r="FJ2834" s="158"/>
      <c r="FK2834" s="158"/>
      <c r="FL2834" s="158"/>
      <c r="FM2834" s="158"/>
      <c r="FN2834" s="158"/>
      <c r="FO2834" s="158"/>
    </row>
    <row r="2835" spans="166:171" x14ac:dyDescent="0.25">
      <c r="FJ2835" s="158"/>
      <c r="FK2835" s="158"/>
      <c r="FL2835" s="158"/>
      <c r="FM2835" s="158"/>
      <c r="FN2835" s="158"/>
      <c r="FO2835" s="158"/>
    </row>
    <row r="2836" spans="166:171" x14ac:dyDescent="0.25">
      <c r="FJ2836" s="158"/>
      <c r="FK2836" s="158"/>
      <c r="FL2836" s="158"/>
      <c r="FM2836" s="158"/>
      <c r="FN2836" s="158"/>
      <c r="FO2836" s="158"/>
    </row>
    <row r="2837" spans="166:171" x14ac:dyDescent="0.25">
      <c r="FJ2837" s="158"/>
      <c r="FK2837" s="158"/>
      <c r="FL2837" s="158"/>
      <c r="FM2837" s="158"/>
      <c r="FN2837" s="158"/>
      <c r="FO2837" s="158"/>
    </row>
    <row r="2838" spans="166:171" x14ac:dyDescent="0.25">
      <c r="FJ2838" s="158"/>
      <c r="FK2838" s="158"/>
      <c r="FL2838" s="158"/>
      <c r="FM2838" s="158"/>
      <c r="FN2838" s="158"/>
      <c r="FO2838" s="158"/>
    </row>
    <row r="2839" spans="166:171" x14ac:dyDescent="0.25">
      <c r="FJ2839" s="158"/>
      <c r="FK2839" s="158"/>
      <c r="FL2839" s="158"/>
      <c r="FM2839" s="158"/>
      <c r="FN2839" s="158"/>
      <c r="FO2839" s="158"/>
    </row>
    <row r="2840" spans="166:171" x14ac:dyDescent="0.25">
      <c r="FJ2840" s="158"/>
      <c r="FK2840" s="158"/>
      <c r="FL2840" s="158"/>
      <c r="FM2840" s="158"/>
      <c r="FN2840" s="158"/>
      <c r="FO2840" s="158"/>
    </row>
    <row r="2841" spans="166:171" x14ac:dyDescent="0.25">
      <c r="FJ2841" s="158"/>
      <c r="FK2841" s="158"/>
      <c r="FL2841" s="158"/>
      <c r="FM2841" s="158"/>
      <c r="FN2841" s="158"/>
      <c r="FO2841" s="158"/>
    </row>
    <row r="2842" spans="166:171" x14ac:dyDescent="0.25">
      <c r="FJ2842" s="158"/>
      <c r="FK2842" s="158"/>
      <c r="FL2842" s="158"/>
      <c r="FM2842" s="158"/>
      <c r="FN2842" s="158"/>
      <c r="FO2842" s="158"/>
    </row>
    <row r="2843" spans="166:171" x14ac:dyDescent="0.25">
      <c r="FJ2843" s="158"/>
      <c r="FK2843" s="158"/>
      <c r="FL2843" s="158"/>
      <c r="FM2843" s="158"/>
      <c r="FN2843" s="158"/>
      <c r="FO2843" s="158"/>
    </row>
    <row r="2844" spans="166:171" x14ac:dyDescent="0.25">
      <c r="FJ2844" s="158"/>
      <c r="FK2844" s="158"/>
      <c r="FL2844" s="158"/>
      <c r="FM2844" s="158"/>
      <c r="FN2844" s="158"/>
      <c r="FO2844" s="158"/>
    </row>
    <row r="2845" spans="166:171" x14ac:dyDescent="0.25">
      <c r="FJ2845" s="158"/>
      <c r="FK2845" s="158"/>
      <c r="FL2845" s="158"/>
      <c r="FM2845" s="158"/>
      <c r="FN2845" s="158"/>
      <c r="FO2845" s="158"/>
    </row>
    <row r="2846" spans="166:171" x14ac:dyDescent="0.25">
      <c r="FJ2846" s="158"/>
      <c r="FK2846" s="158"/>
      <c r="FL2846" s="158"/>
      <c r="FM2846" s="158"/>
      <c r="FN2846" s="158"/>
      <c r="FO2846" s="158"/>
    </row>
    <row r="2847" spans="166:171" x14ac:dyDescent="0.25">
      <c r="FJ2847" s="158"/>
      <c r="FK2847" s="158"/>
      <c r="FL2847" s="158"/>
      <c r="FM2847" s="158"/>
      <c r="FN2847" s="158"/>
      <c r="FO2847" s="158"/>
    </row>
    <row r="2848" spans="166:171" x14ac:dyDescent="0.25">
      <c r="FJ2848" s="158"/>
      <c r="FK2848" s="158"/>
      <c r="FL2848" s="158"/>
      <c r="FM2848" s="158"/>
      <c r="FN2848" s="158"/>
      <c r="FO2848" s="158"/>
    </row>
    <row r="2849" spans="166:171" x14ac:dyDescent="0.25">
      <c r="FJ2849" s="158"/>
      <c r="FK2849" s="158"/>
      <c r="FL2849" s="158"/>
      <c r="FM2849" s="158"/>
      <c r="FN2849" s="158"/>
      <c r="FO2849" s="158"/>
    </row>
    <row r="2850" spans="166:171" x14ac:dyDescent="0.25">
      <c r="FJ2850" s="158"/>
      <c r="FK2850" s="158"/>
      <c r="FL2850" s="158"/>
      <c r="FM2850" s="158"/>
      <c r="FN2850" s="158"/>
      <c r="FO2850" s="158"/>
    </row>
    <row r="2851" spans="166:171" x14ac:dyDescent="0.25">
      <c r="FJ2851" s="158"/>
      <c r="FK2851" s="158"/>
      <c r="FL2851" s="158"/>
      <c r="FM2851" s="158"/>
      <c r="FN2851" s="158"/>
      <c r="FO2851" s="158"/>
    </row>
    <row r="2852" spans="166:171" x14ac:dyDescent="0.25">
      <c r="FJ2852" s="158"/>
      <c r="FK2852" s="158"/>
      <c r="FL2852" s="158"/>
      <c r="FM2852" s="158"/>
      <c r="FN2852" s="158"/>
      <c r="FO2852" s="158"/>
    </row>
    <row r="2853" spans="166:171" x14ac:dyDescent="0.25">
      <c r="FJ2853" s="158"/>
      <c r="FK2853" s="158"/>
      <c r="FL2853" s="158"/>
      <c r="FM2853" s="158"/>
      <c r="FN2853" s="158"/>
      <c r="FO2853" s="158"/>
    </row>
    <row r="2854" spans="166:171" x14ac:dyDescent="0.25">
      <c r="FJ2854" s="158"/>
      <c r="FK2854" s="158"/>
      <c r="FL2854" s="158"/>
      <c r="FM2854" s="158"/>
      <c r="FN2854" s="158"/>
      <c r="FO2854" s="158"/>
    </row>
    <row r="2855" spans="166:171" x14ac:dyDescent="0.25">
      <c r="FJ2855" s="158"/>
      <c r="FK2855" s="158"/>
      <c r="FL2855" s="158"/>
      <c r="FM2855" s="158"/>
      <c r="FN2855" s="158"/>
      <c r="FO2855" s="158"/>
    </row>
    <row r="2856" spans="166:171" x14ac:dyDescent="0.25">
      <c r="FJ2856" s="158"/>
      <c r="FK2856" s="158"/>
      <c r="FL2856" s="158"/>
      <c r="FM2856" s="158"/>
      <c r="FN2856" s="158"/>
      <c r="FO2856" s="158"/>
    </row>
    <row r="2857" spans="166:171" x14ac:dyDescent="0.25">
      <c r="FJ2857" s="158"/>
      <c r="FK2857" s="158"/>
      <c r="FL2857" s="158"/>
      <c r="FM2857" s="158"/>
      <c r="FN2857" s="158"/>
      <c r="FO2857" s="158"/>
    </row>
    <row r="2858" spans="166:171" x14ac:dyDescent="0.25">
      <c r="FJ2858" s="158"/>
      <c r="FK2858" s="158"/>
      <c r="FL2858" s="158"/>
      <c r="FM2858" s="158"/>
      <c r="FN2858" s="158"/>
      <c r="FO2858" s="158"/>
    </row>
    <row r="2859" spans="166:171" x14ac:dyDescent="0.25">
      <c r="FJ2859" s="158"/>
      <c r="FK2859" s="158"/>
      <c r="FL2859" s="158"/>
      <c r="FM2859" s="158"/>
      <c r="FN2859" s="158"/>
      <c r="FO2859" s="158"/>
    </row>
    <row r="2860" spans="166:171" x14ac:dyDescent="0.25">
      <c r="FJ2860" s="158"/>
      <c r="FK2860" s="158"/>
      <c r="FL2860" s="158"/>
      <c r="FM2860" s="158"/>
      <c r="FN2860" s="158"/>
      <c r="FO2860" s="158"/>
    </row>
    <row r="2861" spans="166:171" x14ac:dyDescent="0.25">
      <c r="FJ2861" s="158"/>
      <c r="FK2861" s="158"/>
      <c r="FL2861" s="158"/>
      <c r="FM2861" s="158"/>
      <c r="FN2861" s="158"/>
      <c r="FO2861" s="158"/>
    </row>
    <row r="2862" spans="166:171" x14ac:dyDescent="0.25">
      <c r="FJ2862" s="158"/>
      <c r="FK2862" s="158"/>
      <c r="FL2862" s="158"/>
      <c r="FM2862" s="158"/>
      <c r="FN2862" s="158"/>
      <c r="FO2862" s="158"/>
    </row>
    <row r="2863" spans="166:171" x14ac:dyDescent="0.25">
      <c r="FJ2863" s="158"/>
      <c r="FK2863" s="158"/>
      <c r="FL2863" s="158"/>
      <c r="FM2863" s="158"/>
      <c r="FN2863" s="158"/>
      <c r="FO2863" s="158"/>
    </row>
    <row r="2864" spans="166:171" x14ac:dyDescent="0.25">
      <c r="FJ2864" s="158"/>
      <c r="FK2864" s="158"/>
      <c r="FL2864" s="158"/>
      <c r="FM2864" s="158"/>
      <c r="FN2864" s="158"/>
      <c r="FO2864" s="158"/>
    </row>
    <row r="2865" spans="166:171" x14ac:dyDescent="0.25">
      <c r="FJ2865" s="158"/>
      <c r="FK2865" s="158"/>
      <c r="FL2865" s="158"/>
      <c r="FM2865" s="158"/>
      <c r="FN2865" s="158"/>
      <c r="FO2865" s="158"/>
    </row>
    <row r="2866" spans="166:171" x14ac:dyDescent="0.25">
      <c r="FJ2866" s="158"/>
      <c r="FK2866" s="158"/>
      <c r="FL2866" s="158"/>
      <c r="FM2866" s="158"/>
      <c r="FN2866" s="158"/>
      <c r="FO2866" s="158"/>
    </row>
    <row r="2867" spans="166:171" x14ac:dyDescent="0.25">
      <c r="FJ2867" s="158"/>
      <c r="FK2867" s="158"/>
      <c r="FL2867" s="158"/>
      <c r="FM2867" s="158"/>
      <c r="FN2867" s="158"/>
      <c r="FO2867" s="158"/>
    </row>
    <row r="2868" spans="166:171" x14ac:dyDescent="0.25">
      <c r="FJ2868" s="158"/>
      <c r="FK2868" s="158"/>
      <c r="FL2868" s="158"/>
      <c r="FM2868" s="158"/>
      <c r="FN2868" s="158"/>
      <c r="FO2868" s="158"/>
    </row>
    <row r="2869" spans="166:171" x14ac:dyDescent="0.25">
      <c r="FJ2869" s="158"/>
      <c r="FK2869" s="158"/>
      <c r="FL2869" s="158"/>
      <c r="FM2869" s="158"/>
      <c r="FN2869" s="158"/>
      <c r="FO2869" s="158"/>
    </row>
    <row r="2870" spans="166:171" x14ac:dyDescent="0.25">
      <c r="FJ2870" s="158"/>
      <c r="FK2870" s="158"/>
      <c r="FL2870" s="158"/>
      <c r="FM2870" s="158"/>
      <c r="FN2870" s="158"/>
      <c r="FO2870" s="158"/>
    </row>
    <row r="2871" spans="166:171" x14ac:dyDescent="0.25">
      <c r="FJ2871" s="158"/>
      <c r="FK2871" s="158"/>
      <c r="FL2871" s="158"/>
      <c r="FM2871" s="158"/>
      <c r="FN2871" s="158"/>
      <c r="FO2871" s="158"/>
    </row>
    <row r="2872" spans="166:171" x14ac:dyDescent="0.25">
      <c r="FJ2872" s="158"/>
      <c r="FK2872" s="158"/>
      <c r="FL2872" s="158"/>
      <c r="FM2872" s="158"/>
      <c r="FN2872" s="158"/>
      <c r="FO2872" s="158"/>
    </row>
    <row r="2873" spans="166:171" x14ac:dyDescent="0.25">
      <c r="FJ2873" s="158"/>
      <c r="FK2873" s="158"/>
      <c r="FL2873" s="158"/>
      <c r="FM2873" s="158"/>
      <c r="FN2873" s="158"/>
      <c r="FO2873" s="158"/>
    </row>
    <row r="2874" spans="166:171" x14ac:dyDescent="0.25">
      <c r="FJ2874" s="158"/>
      <c r="FK2874" s="158"/>
      <c r="FL2874" s="158"/>
      <c r="FM2874" s="158"/>
      <c r="FN2874" s="158"/>
      <c r="FO2874" s="158"/>
    </row>
    <row r="2875" spans="166:171" x14ac:dyDescent="0.25">
      <c r="FJ2875" s="158"/>
      <c r="FK2875" s="158"/>
      <c r="FL2875" s="158"/>
      <c r="FM2875" s="158"/>
      <c r="FN2875" s="158"/>
      <c r="FO2875" s="158"/>
    </row>
    <row r="2876" spans="166:171" x14ac:dyDescent="0.25">
      <c r="FJ2876" s="158"/>
      <c r="FK2876" s="158"/>
      <c r="FL2876" s="158"/>
      <c r="FM2876" s="158"/>
      <c r="FN2876" s="158"/>
      <c r="FO2876" s="158"/>
    </row>
    <row r="2877" spans="166:171" x14ac:dyDescent="0.25">
      <c r="FJ2877" s="158"/>
      <c r="FK2877" s="158"/>
      <c r="FL2877" s="158"/>
      <c r="FM2877" s="158"/>
      <c r="FN2877" s="158"/>
      <c r="FO2877" s="158"/>
    </row>
    <row r="2878" spans="166:171" x14ac:dyDescent="0.25">
      <c r="FJ2878" s="158"/>
      <c r="FK2878" s="158"/>
      <c r="FL2878" s="158"/>
      <c r="FM2878" s="158"/>
      <c r="FN2878" s="158"/>
      <c r="FO2878" s="158"/>
    </row>
    <row r="2879" spans="166:171" x14ac:dyDescent="0.25">
      <c r="FJ2879" s="158"/>
      <c r="FK2879" s="158"/>
      <c r="FL2879" s="158"/>
      <c r="FM2879" s="158"/>
      <c r="FN2879" s="158"/>
      <c r="FO2879" s="158"/>
    </row>
    <row r="2880" spans="166:171" x14ac:dyDescent="0.25">
      <c r="FJ2880" s="158"/>
      <c r="FK2880" s="158"/>
      <c r="FL2880" s="158"/>
      <c r="FM2880" s="158"/>
      <c r="FN2880" s="158"/>
      <c r="FO2880" s="158"/>
    </row>
    <row r="2881" spans="166:171" x14ac:dyDescent="0.25">
      <c r="FJ2881" s="158"/>
      <c r="FK2881" s="158"/>
      <c r="FL2881" s="158"/>
      <c r="FM2881" s="158"/>
      <c r="FN2881" s="158"/>
      <c r="FO2881" s="158"/>
    </row>
    <row r="2882" spans="166:171" x14ac:dyDescent="0.25">
      <c r="FJ2882" s="158"/>
      <c r="FK2882" s="158"/>
      <c r="FL2882" s="158"/>
      <c r="FM2882" s="158"/>
      <c r="FN2882" s="158"/>
      <c r="FO2882" s="158"/>
    </row>
    <row r="2883" spans="166:171" x14ac:dyDescent="0.25">
      <c r="FJ2883" s="158"/>
      <c r="FK2883" s="158"/>
      <c r="FL2883" s="158"/>
      <c r="FM2883" s="158"/>
      <c r="FN2883" s="158"/>
      <c r="FO2883" s="158"/>
    </row>
    <row r="2884" spans="166:171" x14ac:dyDescent="0.25">
      <c r="FJ2884" s="158"/>
      <c r="FK2884" s="158"/>
      <c r="FL2884" s="158"/>
      <c r="FM2884" s="158"/>
      <c r="FN2884" s="158"/>
      <c r="FO2884" s="158"/>
    </row>
    <row r="2885" spans="166:171" x14ac:dyDescent="0.25">
      <c r="FJ2885" s="158"/>
      <c r="FK2885" s="158"/>
      <c r="FL2885" s="158"/>
      <c r="FM2885" s="158"/>
      <c r="FN2885" s="158"/>
      <c r="FO2885" s="158"/>
    </row>
    <row r="2886" spans="166:171" x14ac:dyDescent="0.25">
      <c r="FJ2886" s="158"/>
      <c r="FK2886" s="158"/>
      <c r="FL2886" s="158"/>
      <c r="FM2886" s="158"/>
      <c r="FN2886" s="158"/>
      <c r="FO2886" s="158"/>
    </row>
    <row r="2887" spans="166:171" x14ac:dyDescent="0.25">
      <c r="FJ2887" s="158"/>
      <c r="FK2887" s="158"/>
      <c r="FL2887" s="158"/>
      <c r="FM2887" s="158"/>
      <c r="FN2887" s="158"/>
      <c r="FO2887" s="158"/>
    </row>
    <row r="2888" spans="166:171" x14ac:dyDescent="0.25">
      <c r="FJ2888" s="158"/>
      <c r="FK2888" s="158"/>
      <c r="FL2888" s="158"/>
      <c r="FM2888" s="158"/>
      <c r="FN2888" s="158"/>
      <c r="FO2888" s="158"/>
    </row>
    <row r="2889" spans="166:171" x14ac:dyDescent="0.25">
      <c r="FJ2889" s="158"/>
      <c r="FK2889" s="158"/>
      <c r="FL2889" s="158"/>
      <c r="FM2889" s="158"/>
      <c r="FN2889" s="158"/>
      <c r="FO2889" s="158"/>
    </row>
    <row r="2890" spans="166:171" x14ac:dyDescent="0.25">
      <c r="FJ2890" s="158"/>
      <c r="FK2890" s="158"/>
      <c r="FL2890" s="158"/>
      <c r="FM2890" s="158"/>
      <c r="FN2890" s="158"/>
      <c r="FO2890" s="158"/>
    </row>
    <row r="2891" spans="166:171" x14ac:dyDescent="0.25">
      <c r="FJ2891" s="158"/>
      <c r="FK2891" s="158"/>
      <c r="FL2891" s="158"/>
      <c r="FM2891" s="158"/>
      <c r="FN2891" s="158"/>
      <c r="FO2891" s="158"/>
    </row>
    <row r="2892" spans="166:171" x14ac:dyDescent="0.25">
      <c r="FJ2892" s="158"/>
      <c r="FK2892" s="158"/>
      <c r="FL2892" s="158"/>
      <c r="FM2892" s="158"/>
      <c r="FN2892" s="158"/>
      <c r="FO2892" s="158"/>
    </row>
    <row r="2893" spans="166:171" x14ac:dyDescent="0.25">
      <c r="FJ2893" s="158"/>
      <c r="FK2893" s="158"/>
      <c r="FL2893" s="158"/>
      <c r="FM2893" s="158"/>
      <c r="FN2893" s="158"/>
      <c r="FO2893" s="158"/>
    </row>
    <row r="2894" spans="166:171" x14ac:dyDescent="0.25">
      <c r="FJ2894" s="158"/>
      <c r="FK2894" s="158"/>
      <c r="FL2894" s="158"/>
      <c r="FM2894" s="158"/>
      <c r="FN2894" s="158"/>
      <c r="FO2894" s="158"/>
    </row>
    <row r="2895" spans="166:171" x14ac:dyDescent="0.25">
      <c r="FJ2895" s="158"/>
      <c r="FK2895" s="158"/>
      <c r="FL2895" s="158"/>
      <c r="FM2895" s="158"/>
      <c r="FN2895" s="158"/>
      <c r="FO2895" s="158"/>
    </row>
    <row r="2896" spans="166:171" x14ac:dyDescent="0.25">
      <c r="FJ2896" s="158"/>
      <c r="FK2896" s="158"/>
      <c r="FL2896" s="158"/>
      <c r="FM2896" s="158"/>
      <c r="FN2896" s="158"/>
      <c r="FO2896" s="158"/>
    </row>
    <row r="2897" spans="166:171" x14ac:dyDescent="0.25">
      <c r="FJ2897" s="158"/>
      <c r="FK2897" s="158"/>
      <c r="FL2897" s="158"/>
      <c r="FM2897" s="158"/>
      <c r="FN2897" s="158"/>
      <c r="FO2897" s="158"/>
    </row>
    <row r="2898" spans="166:171" x14ac:dyDescent="0.25">
      <c r="FJ2898" s="158"/>
      <c r="FK2898" s="158"/>
      <c r="FL2898" s="158"/>
      <c r="FM2898" s="158"/>
      <c r="FN2898" s="158"/>
      <c r="FO2898" s="158"/>
    </row>
    <row r="2899" spans="166:171" x14ac:dyDescent="0.25">
      <c r="FJ2899" s="158"/>
      <c r="FK2899" s="158"/>
      <c r="FL2899" s="158"/>
      <c r="FM2899" s="158"/>
      <c r="FN2899" s="158"/>
      <c r="FO2899" s="158"/>
    </row>
    <row r="2900" spans="166:171" x14ac:dyDescent="0.25">
      <c r="FJ2900" s="158"/>
      <c r="FK2900" s="158"/>
      <c r="FL2900" s="158"/>
      <c r="FM2900" s="158"/>
      <c r="FN2900" s="158"/>
      <c r="FO2900" s="158"/>
    </row>
    <row r="2901" spans="166:171" x14ac:dyDescent="0.25">
      <c r="FJ2901" s="158"/>
      <c r="FK2901" s="158"/>
      <c r="FL2901" s="158"/>
      <c r="FM2901" s="158"/>
      <c r="FN2901" s="158"/>
      <c r="FO2901" s="158"/>
    </row>
    <row r="2902" spans="166:171" x14ac:dyDescent="0.25">
      <c r="FJ2902" s="158"/>
      <c r="FK2902" s="158"/>
      <c r="FL2902" s="158"/>
      <c r="FM2902" s="158"/>
      <c r="FN2902" s="158"/>
      <c r="FO2902" s="158"/>
    </row>
    <row r="2903" spans="166:171" x14ac:dyDescent="0.25">
      <c r="FJ2903" s="158"/>
      <c r="FK2903" s="158"/>
      <c r="FL2903" s="158"/>
      <c r="FM2903" s="158"/>
      <c r="FN2903" s="158"/>
      <c r="FO2903" s="158"/>
    </row>
    <row r="2904" spans="166:171" x14ac:dyDescent="0.25">
      <c r="FJ2904" s="158"/>
      <c r="FK2904" s="158"/>
      <c r="FL2904" s="158"/>
      <c r="FM2904" s="158"/>
      <c r="FN2904" s="158"/>
      <c r="FO2904" s="158"/>
    </row>
    <row r="2905" spans="166:171" x14ac:dyDescent="0.25">
      <c r="FJ2905" s="158"/>
      <c r="FK2905" s="158"/>
      <c r="FL2905" s="158"/>
      <c r="FM2905" s="158"/>
      <c r="FN2905" s="158"/>
      <c r="FO2905" s="158"/>
    </row>
    <row r="2906" spans="166:171" x14ac:dyDescent="0.25">
      <c r="FJ2906" s="158"/>
      <c r="FK2906" s="158"/>
      <c r="FL2906" s="158"/>
      <c r="FM2906" s="158"/>
      <c r="FN2906" s="158"/>
      <c r="FO2906" s="158"/>
    </row>
    <row r="2907" spans="166:171" x14ac:dyDescent="0.25">
      <c r="FJ2907" s="158"/>
      <c r="FK2907" s="158"/>
      <c r="FL2907" s="158"/>
      <c r="FM2907" s="158"/>
      <c r="FN2907" s="158"/>
      <c r="FO2907" s="158"/>
    </row>
    <row r="2908" spans="166:171" x14ac:dyDescent="0.25">
      <c r="FJ2908" s="158"/>
      <c r="FK2908" s="158"/>
      <c r="FL2908" s="158"/>
      <c r="FM2908" s="158"/>
      <c r="FN2908" s="158"/>
      <c r="FO2908" s="158"/>
    </row>
    <row r="2909" spans="166:171" x14ac:dyDescent="0.25">
      <c r="FJ2909" s="158"/>
      <c r="FK2909" s="158"/>
      <c r="FL2909" s="158"/>
      <c r="FM2909" s="158"/>
      <c r="FN2909" s="158"/>
      <c r="FO2909" s="158"/>
    </row>
    <row r="2910" spans="166:171" x14ac:dyDescent="0.25">
      <c r="FJ2910" s="158"/>
      <c r="FK2910" s="158"/>
      <c r="FL2910" s="158"/>
      <c r="FM2910" s="158"/>
      <c r="FN2910" s="158"/>
      <c r="FO2910" s="158"/>
    </row>
    <row r="2911" spans="166:171" x14ac:dyDescent="0.25">
      <c r="FJ2911" s="158"/>
      <c r="FK2911" s="158"/>
      <c r="FL2911" s="158"/>
      <c r="FM2911" s="158"/>
      <c r="FN2911" s="158"/>
      <c r="FO2911" s="158"/>
    </row>
    <row r="2912" spans="166:171" x14ac:dyDescent="0.25">
      <c r="FJ2912" s="158"/>
      <c r="FK2912" s="158"/>
      <c r="FL2912" s="158"/>
      <c r="FM2912" s="158"/>
      <c r="FN2912" s="158"/>
      <c r="FO2912" s="158"/>
    </row>
    <row r="2913" spans="166:171" x14ac:dyDescent="0.25">
      <c r="FJ2913" s="158"/>
      <c r="FK2913" s="158"/>
      <c r="FL2913" s="158"/>
      <c r="FM2913" s="158"/>
      <c r="FN2913" s="158"/>
      <c r="FO2913" s="158"/>
    </row>
    <row r="2914" spans="166:171" x14ac:dyDescent="0.25">
      <c r="FJ2914" s="158"/>
      <c r="FK2914" s="158"/>
      <c r="FL2914" s="158"/>
      <c r="FM2914" s="158"/>
      <c r="FN2914" s="158"/>
      <c r="FO2914" s="158"/>
    </row>
    <row r="2915" spans="166:171" x14ac:dyDescent="0.25">
      <c r="FJ2915" s="158"/>
      <c r="FK2915" s="158"/>
      <c r="FL2915" s="158"/>
      <c r="FM2915" s="158"/>
      <c r="FN2915" s="158"/>
      <c r="FO2915" s="158"/>
    </row>
    <row r="2916" spans="166:171" x14ac:dyDescent="0.25">
      <c r="FJ2916" s="158"/>
      <c r="FK2916" s="158"/>
      <c r="FL2916" s="158"/>
      <c r="FM2916" s="158"/>
      <c r="FN2916" s="158"/>
      <c r="FO2916" s="158"/>
    </row>
    <row r="2917" spans="166:171" x14ac:dyDescent="0.25">
      <c r="FJ2917" s="158"/>
      <c r="FK2917" s="158"/>
      <c r="FL2917" s="158"/>
      <c r="FM2917" s="158"/>
      <c r="FN2917" s="158"/>
      <c r="FO2917" s="158"/>
    </row>
    <row r="2918" spans="166:171" x14ac:dyDescent="0.25">
      <c r="FJ2918" s="158"/>
      <c r="FK2918" s="158"/>
      <c r="FL2918" s="158"/>
      <c r="FM2918" s="158"/>
      <c r="FN2918" s="158"/>
      <c r="FO2918" s="158"/>
    </row>
    <row r="2919" spans="166:171" x14ac:dyDescent="0.25">
      <c r="FJ2919" s="158"/>
      <c r="FK2919" s="158"/>
      <c r="FL2919" s="158"/>
      <c r="FM2919" s="158"/>
      <c r="FN2919" s="158"/>
      <c r="FO2919" s="158"/>
    </row>
    <row r="2920" spans="166:171" x14ac:dyDescent="0.25">
      <c r="FJ2920" s="158"/>
      <c r="FK2920" s="158"/>
      <c r="FL2920" s="158"/>
      <c r="FM2920" s="158"/>
      <c r="FN2920" s="158"/>
      <c r="FO2920" s="158"/>
    </row>
    <row r="2921" spans="166:171" x14ac:dyDescent="0.25">
      <c r="FJ2921" s="158"/>
      <c r="FK2921" s="158"/>
      <c r="FL2921" s="158"/>
      <c r="FM2921" s="158"/>
      <c r="FN2921" s="158"/>
      <c r="FO2921" s="158"/>
    </row>
    <row r="2922" spans="166:171" x14ac:dyDescent="0.25">
      <c r="FJ2922" s="158"/>
      <c r="FK2922" s="158"/>
      <c r="FL2922" s="158"/>
      <c r="FM2922" s="158"/>
      <c r="FN2922" s="158"/>
      <c r="FO2922" s="158"/>
    </row>
    <row r="2923" spans="166:171" x14ac:dyDescent="0.25">
      <c r="FJ2923" s="158"/>
      <c r="FK2923" s="158"/>
      <c r="FL2923" s="158"/>
      <c r="FM2923" s="158"/>
      <c r="FN2923" s="158"/>
      <c r="FO2923" s="158"/>
    </row>
    <row r="2924" spans="166:171" x14ac:dyDescent="0.25">
      <c r="FJ2924" s="158"/>
      <c r="FK2924" s="158"/>
      <c r="FL2924" s="158"/>
      <c r="FM2924" s="158"/>
      <c r="FN2924" s="158"/>
      <c r="FO2924" s="158"/>
    </row>
    <row r="2925" spans="166:171" x14ac:dyDescent="0.25">
      <c r="FJ2925" s="158"/>
      <c r="FK2925" s="158"/>
      <c r="FL2925" s="158"/>
      <c r="FM2925" s="158"/>
      <c r="FN2925" s="158"/>
      <c r="FO2925" s="158"/>
    </row>
    <row r="2926" spans="166:171" x14ac:dyDescent="0.25">
      <c r="FJ2926" s="158"/>
      <c r="FK2926" s="158"/>
      <c r="FL2926" s="158"/>
      <c r="FM2926" s="158"/>
      <c r="FN2926" s="158"/>
      <c r="FO2926" s="158"/>
    </row>
    <row r="2927" spans="166:171" x14ac:dyDescent="0.25">
      <c r="FJ2927" s="158"/>
      <c r="FK2927" s="158"/>
      <c r="FL2927" s="158"/>
      <c r="FM2927" s="158"/>
      <c r="FN2927" s="158"/>
      <c r="FO2927" s="158"/>
    </row>
    <row r="2928" spans="166:171" x14ac:dyDescent="0.25">
      <c r="FJ2928" s="158"/>
      <c r="FK2928" s="158"/>
      <c r="FL2928" s="158"/>
      <c r="FM2928" s="158"/>
      <c r="FN2928" s="158"/>
      <c r="FO2928" s="158"/>
    </row>
    <row r="2929" spans="166:171" x14ac:dyDescent="0.25">
      <c r="FJ2929" s="158"/>
      <c r="FK2929" s="158"/>
      <c r="FL2929" s="158"/>
      <c r="FM2929" s="158"/>
      <c r="FN2929" s="158"/>
      <c r="FO2929" s="158"/>
    </row>
    <row r="2930" spans="166:171" x14ac:dyDescent="0.25">
      <c r="FJ2930" s="158"/>
      <c r="FK2930" s="158"/>
      <c r="FL2930" s="158"/>
      <c r="FM2930" s="158"/>
      <c r="FN2930" s="158"/>
      <c r="FO2930" s="158"/>
    </row>
    <row r="2931" spans="166:171" x14ac:dyDescent="0.25">
      <c r="FJ2931" s="158"/>
      <c r="FK2931" s="158"/>
      <c r="FL2931" s="158"/>
      <c r="FM2931" s="158"/>
      <c r="FN2931" s="158"/>
      <c r="FO2931" s="158"/>
    </row>
    <row r="2932" spans="166:171" x14ac:dyDescent="0.25">
      <c r="FJ2932" s="158"/>
      <c r="FK2932" s="158"/>
      <c r="FL2932" s="158"/>
      <c r="FM2932" s="158"/>
      <c r="FN2932" s="158"/>
      <c r="FO2932" s="158"/>
    </row>
    <row r="2933" spans="166:171" x14ac:dyDescent="0.25">
      <c r="FJ2933" s="158"/>
      <c r="FK2933" s="158"/>
      <c r="FL2933" s="158"/>
      <c r="FM2933" s="158"/>
      <c r="FN2933" s="158"/>
      <c r="FO2933" s="158"/>
    </row>
    <row r="2934" spans="166:171" x14ac:dyDescent="0.25">
      <c r="FJ2934" s="158"/>
      <c r="FK2934" s="158"/>
      <c r="FL2934" s="158"/>
      <c r="FM2934" s="158"/>
      <c r="FN2934" s="158"/>
      <c r="FO2934" s="158"/>
    </row>
    <row r="2935" spans="166:171" x14ac:dyDescent="0.25">
      <c r="FJ2935" s="158"/>
      <c r="FK2935" s="158"/>
      <c r="FL2935" s="158"/>
      <c r="FM2935" s="158"/>
      <c r="FN2935" s="158"/>
      <c r="FO2935" s="158"/>
    </row>
    <row r="2936" spans="166:171" x14ac:dyDescent="0.25">
      <c r="FJ2936" s="158"/>
      <c r="FK2936" s="158"/>
      <c r="FL2936" s="158"/>
      <c r="FM2936" s="158"/>
      <c r="FN2936" s="158"/>
      <c r="FO2936" s="158"/>
    </row>
    <row r="2937" spans="166:171" x14ac:dyDescent="0.25">
      <c r="FJ2937" s="158"/>
      <c r="FK2937" s="158"/>
      <c r="FL2937" s="158"/>
      <c r="FM2937" s="158"/>
      <c r="FN2937" s="158"/>
      <c r="FO2937" s="158"/>
    </row>
    <row r="2938" spans="166:171" x14ac:dyDescent="0.25">
      <c r="FJ2938" s="158"/>
      <c r="FK2938" s="158"/>
      <c r="FL2938" s="158"/>
      <c r="FM2938" s="158"/>
      <c r="FN2938" s="158"/>
      <c r="FO2938" s="158"/>
    </row>
    <row r="2939" spans="166:171" x14ac:dyDescent="0.25">
      <c r="FJ2939" s="158"/>
      <c r="FK2939" s="158"/>
      <c r="FL2939" s="158"/>
      <c r="FM2939" s="158"/>
      <c r="FN2939" s="158"/>
      <c r="FO2939" s="158"/>
    </row>
    <row r="2940" spans="166:171" x14ac:dyDescent="0.25">
      <c r="FJ2940" s="158"/>
      <c r="FK2940" s="158"/>
      <c r="FL2940" s="158"/>
      <c r="FM2940" s="158"/>
      <c r="FN2940" s="158"/>
      <c r="FO2940" s="158"/>
    </row>
    <row r="2941" spans="166:171" x14ac:dyDescent="0.25">
      <c r="FJ2941" s="158"/>
      <c r="FK2941" s="158"/>
      <c r="FL2941" s="158"/>
      <c r="FM2941" s="158"/>
      <c r="FN2941" s="158"/>
      <c r="FO2941" s="158"/>
    </row>
    <row r="2942" spans="166:171" x14ac:dyDescent="0.25">
      <c r="FJ2942" s="158"/>
      <c r="FK2942" s="158"/>
      <c r="FL2942" s="158"/>
      <c r="FM2942" s="158"/>
      <c r="FN2942" s="158"/>
      <c r="FO2942" s="158"/>
    </row>
    <row r="2943" spans="166:171" x14ac:dyDescent="0.25">
      <c r="FJ2943" s="158"/>
      <c r="FK2943" s="158"/>
      <c r="FL2943" s="158"/>
      <c r="FM2943" s="158"/>
      <c r="FN2943" s="158"/>
      <c r="FO2943" s="158"/>
    </row>
    <row r="2944" spans="166:171" x14ac:dyDescent="0.25">
      <c r="FJ2944" s="158"/>
      <c r="FK2944" s="158"/>
      <c r="FL2944" s="158"/>
      <c r="FM2944" s="158"/>
      <c r="FN2944" s="158"/>
      <c r="FO2944" s="158"/>
    </row>
    <row r="2945" spans="166:171" x14ac:dyDescent="0.25">
      <c r="FJ2945" s="158"/>
      <c r="FK2945" s="158"/>
      <c r="FL2945" s="158"/>
      <c r="FM2945" s="158"/>
      <c r="FN2945" s="158"/>
      <c r="FO2945" s="158"/>
    </row>
    <row r="2946" spans="166:171" x14ac:dyDescent="0.25">
      <c r="FJ2946" s="158"/>
      <c r="FK2946" s="158"/>
      <c r="FL2946" s="158"/>
      <c r="FM2946" s="158"/>
      <c r="FN2946" s="158"/>
      <c r="FO2946" s="158"/>
    </row>
    <row r="2947" spans="166:171" x14ac:dyDescent="0.25">
      <c r="FJ2947" s="158"/>
      <c r="FK2947" s="158"/>
      <c r="FL2947" s="158"/>
      <c r="FM2947" s="158"/>
      <c r="FN2947" s="158"/>
      <c r="FO2947" s="158"/>
    </row>
    <row r="2948" spans="166:171" x14ac:dyDescent="0.25">
      <c r="FJ2948" s="158"/>
      <c r="FK2948" s="158"/>
      <c r="FL2948" s="158"/>
      <c r="FM2948" s="158"/>
      <c r="FN2948" s="158"/>
      <c r="FO2948" s="158"/>
    </row>
    <row r="2949" spans="166:171" x14ac:dyDescent="0.25">
      <c r="FJ2949" s="158"/>
      <c r="FK2949" s="158"/>
      <c r="FL2949" s="158"/>
      <c r="FM2949" s="158"/>
      <c r="FN2949" s="158"/>
      <c r="FO2949" s="158"/>
    </row>
    <row r="2950" spans="166:171" x14ac:dyDescent="0.25">
      <c r="FJ2950" s="158"/>
      <c r="FK2950" s="158"/>
      <c r="FL2950" s="158"/>
      <c r="FM2950" s="158"/>
      <c r="FN2950" s="158"/>
      <c r="FO2950" s="158"/>
    </row>
    <row r="2951" spans="166:171" x14ac:dyDescent="0.25">
      <c r="FJ2951" s="158"/>
      <c r="FK2951" s="158"/>
      <c r="FL2951" s="158"/>
      <c r="FM2951" s="158"/>
      <c r="FN2951" s="158"/>
      <c r="FO2951" s="158"/>
    </row>
    <row r="2952" spans="166:171" x14ac:dyDescent="0.25">
      <c r="FJ2952" s="158"/>
      <c r="FK2952" s="158"/>
      <c r="FL2952" s="158"/>
      <c r="FM2952" s="158"/>
      <c r="FN2952" s="158"/>
      <c r="FO2952" s="158"/>
    </row>
    <row r="2953" spans="166:171" x14ac:dyDescent="0.25">
      <c r="FJ2953" s="158"/>
      <c r="FK2953" s="158"/>
      <c r="FL2953" s="158"/>
      <c r="FM2953" s="158"/>
      <c r="FN2953" s="158"/>
      <c r="FO2953" s="158"/>
    </row>
    <row r="2954" spans="166:171" x14ac:dyDescent="0.25">
      <c r="FJ2954" s="158"/>
      <c r="FK2954" s="158"/>
      <c r="FL2954" s="158"/>
      <c r="FM2954" s="158"/>
      <c r="FN2954" s="158"/>
      <c r="FO2954" s="158"/>
    </row>
    <row r="2955" spans="166:171" x14ac:dyDescent="0.25">
      <c r="FJ2955" s="158"/>
      <c r="FK2955" s="158"/>
      <c r="FL2955" s="158"/>
      <c r="FM2955" s="158"/>
      <c r="FN2955" s="158"/>
      <c r="FO2955" s="158"/>
    </row>
    <row r="2956" spans="166:171" x14ac:dyDescent="0.25">
      <c r="FJ2956" s="158"/>
      <c r="FK2956" s="158"/>
      <c r="FL2956" s="158"/>
      <c r="FM2956" s="158"/>
      <c r="FN2956" s="158"/>
      <c r="FO2956" s="158"/>
    </row>
    <row r="2957" spans="166:171" x14ac:dyDescent="0.25">
      <c r="FJ2957" s="158"/>
      <c r="FK2957" s="158"/>
      <c r="FL2957" s="158"/>
      <c r="FM2957" s="158"/>
      <c r="FN2957" s="158"/>
      <c r="FO2957" s="158"/>
    </row>
    <row r="2958" spans="166:171" x14ac:dyDescent="0.25">
      <c r="FJ2958" s="158"/>
      <c r="FK2958" s="158"/>
      <c r="FL2958" s="158"/>
      <c r="FM2958" s="158"/>
      <c r="FN2958" s="158"/>
      <c r="FO2958" s="158"/>
    </row>
    <row r="2959" spans="166:171" x14ac:dyDescent="0.25">
      <c r="FJ2959" s="158"/>
      <c r="FK2959" s="158"/>
      <c r="FL2959" s="158"/>
      <c r="FM2959" s="158"/>
      <c r="FN2959" s="158"/>
      <c r="FO2959" s="158"/>
    </row>
    <row r="2960" spans="166:171" x14ac:dyDescent="0.25">
      <c r="FJ2960" s="158"/>
      <c r="FK2960" s="158"/>
      <c r="FL2960" s="158"/>
      <c r="FM2960" s="158"/>
      <c r="FN2960" s="158"/>
      <c r="FO2960" s="158"/>
    </row>
    <row r="2961" spans="166:171" x14ac:dyDescent="0.25">
      <c r="FJ2961" s="158"/>
      <c r="FK2961" s="158"/>
      <c r="FL2961" s="158"/>
      <c r="FM2961" s="158"/>
      <c r="FN2961" s="158"/>
      <c r="FO2961" s="158"/>
    </row>
    <row r="2962" spans="166:171" x14ac:dyDescent="0.25">
      <c r="FJ2962" s="158"/>
      <c r="FK2962" s="158"/>
      <c r="FL2962" s="158"/>
      <c r="FM2962" s="158"/>
      <c r="FN2962" s="158"/>
      <c r="FO2962" s="158"/>
    </row>
    <row r="2963" spans="166:171" x14ac:dyDescent="0.25">
      <c r="FJ2963" s="158"/>
      <c r="FK2963" s="158"/>
      <c r="FL2963" s="158"/>
      <c r="FM2963" s="158"/>
      <c r="FN2963" s="158"/>
      <c r="FO2963" s="158"/>
    </row>
    <row r="2964" spans="166:171" x14ac:dyDescent="0.25">
      <c r="FJ2964" s="158"/>
      <c r="FK2964" s="158"/>
      <c r="FL2964" s="158"/>
      <c r="FM2964" s="158"/>
      <c r="FN2964" s="158"/>
      <c r="FO2964" s="158"/>
    </row>
    <row r="2965" spans="166:171" x14ac:dyDescent="0.25">
      <c r="FJ2965" s="158"/>
      <c r="FK2965" s="158"/>
      <c r="FL2965" s="158"/>
      <c r="FM2965" s="158"/>
      <c r="FN2965" s="158"/>
      <c r="FO2965" s="158"/>
    </row>
    <row r="2966" spans="166:171" x14ac:dyDescent="0.25">
      <c r="FJ2966" s="158"/>
      <c r="FK2966" s="158"/>
      <c r="FL2966" s="158"/>
      <c r="FM2966" s="158"/>
      <c r="FN2966" s="158"/>
      <c r="FO2966" s="158"/>
    </row>
    <row r="2967" spans="166:171" x14ac:dyDescent="0.25">
      <c r="FJ2967" s="158"/>
      <c r="FK2967" s="158"/>
      <c r="FL2967" s="158"/>
      <c r="FM2967" s="158"/>
      <c r="FN2967" s="158"/>
      <c r="FO2967" s="158"/>
    </row>
    <row r="2968" spans="166:171" x14ac:dyDescent="0.25">
      <c r="FJ2968" s="158"/>
      <c r="FK2968" s="158"/>
      <c r="FL2968" s="158"/>
      <c r="FM2968" s="158"/>
      <c r="FN2968" s="158"/>
      <c r="FO2968" s="158"/>
    </row>
    <row r="2969" spans="166:171" x14ac:dyDescent="0.25">
      <c r="FJ2969" s="158"/>
      <c r="FK2969" s="158"/>
      <c r="FL2969" s="158"/>
      <c r="FM2969" s="158"/>
      <c r="FN2969" s="158"/>
      <c r="FO2969" s="158"/>
    </row>
    <row r="2970" spans="166:171" x14ac:dyDescent="0.25">
      <c r="FJ2970" s="158"/>
      <c r="FK2970" s="158"/>
      <c r="FL2970" s="158"/>
      <c r="FM2970" s="158"/>
      <c r="FN2970" s="158"/>
      <c r="FO2970" s="158"/>
    </row>
    <row r="2971" spans="166:171" x14ac:dyDescent="0.25">
      <c r="FJ2971" s="158"/>
      <c r="FK2971" s="158"/>
      <c r="FL2971" s="158"/>
      <c r="FM2971" s="158"/>
      <c r="FN2971" s="158"/>
      <c r="FO2971" s="158"/>
    </row>
    <row r="2972" spans="166:171" x14ac:dyDescent="0.25">
      <c r="FJ2972" s="158"/>
      <c r="FK2972" s="158"/>
      <c r="FL2972" s="158"/>
      <c r="FM2972" s="158"/>
      <c r="FN2972" s="158"/>
      <c r="FO2972" s="158"/>
    </row>
    <row r="2973" spans="166:171" x14ac:dyDescent="0.25">
      <c r="FJ2973" s="158"/>
      <c r="FK2973" s="158"/>
      <c r="FL2973" s="158"/>
      <c r="FM2973" s="158"/>
      <c r="FN2973" s="158"/>
      <c r="FO2973" s="158"/>
    </row>
    <row r="2974" spans="166:171" x14ac:dyDescent="0.25">
      <c r="FJ2974" s="158"/>
      <c r="FK2974" s="158"/>
      <c r="FL2974" s="158"/>
      <c r="FM2974" s="158"/>
      <c r="FN2974" s="158"/>
      <c r="FO2974" s="158"/>
    </row>
    <row r="2975" spans="166:171" x14ac:dyDescent="0.25">
      <c r="FJ2975" s="158"/>
      <c r="FK2975" s="158"/>
      <c r="FL2975" s="158"/>
      <c r="FM2975" s="158"/>
      <c r="FN2975" s="158"/>
      <c r="FO2975" s="158"/>
    </row>
    <row r="2976" spans="166:171" x14ac:dyDescent="0.25">
      <c r="FJ2976" s="158"/>
      <c r="FK2976" s="158"/>
      <c r="FL2976" s="158"/>
      <c r="FM2976" s="158"/>
      <c r="FN2976" s="158"/>
      <c r="FO2976" s="158"/>
    </row>
    <row r="2977" spans="166:171" x14ac:dyDescent="0.25">
      <c r="FJ2977" s="158"/>
      <c r="FK2977" s="158"/>
      <c r="FL2977" s="158"/>
      <c r="FM2977" s="158"/>
      <c r="FN2977" s="158"/>
      <c r="FO2977" s="158"/>
    </row>
    <row r="2978" spans="166:171" x14ac:dyDescent="0.25">
      <c r="FJ2978" s="158"/>
      <c r="FK2978" s="158"/>
      <c r="FL2978" s="158"/>
      <c r="FM2978" s="158"/>
      <c r="FN2978" s="158"/>
      <c r="FO2978" s="158"/>
    </row>
    <row r="2979" spans="166:171" x14ac:dyDescent="0.25">
      <c r="FJ2979" s="158"/>
      <c r="FK2979" s="158"/>
      <c r="FL2979" s="158"/>
      <c r="FM2979" s="158"/>
      <c r="FN2979" s="158"/>
      <c r="FO2979" s="158"/>
    </row>
    <row r="2980" spans="166:171" x14ac:dyDescent="0.25">
      <c r="FJ2980" s="158"/>
      <c r="FK2980" s="158"/>
      <c r="FL2980" s="158"/>
      <c r="FM2980" s="158"/>
      <c r="FN2980" s="158"/>
      <c r="FO2980" s="158"/>
    </row>
    <row r="2981" spans="166:171" x14ac:dyDescent="0.25">
      <c r="FJ2981" s="158"/>
      <c r="FK2981" s="158"/>
      <c r="FL2981" s="158"/>
      <c r="FM2981" s="158"/>
      <c r="FN2981" s="158"/>
      <c r="FO2981" s="158"/>
    </row>
    <row r="2982" spans="166:171" x14ac:dyDescent="0.25">
      <c r="FJ2982" s="158"/>
      <c r="FK2982" s="158"/>
      <c r="FL2982" s="158"/>
      <c r="FM2982" s="158"/>
      <c r="FN2982" s="158"/>
      <c r="FO2982" s="158"/>
    </row>
    <row r="2983" spans="166:171" x14ac:dyDescent="0.25">
      <c r="FJ2983" s="158"/>
      <c r="FK2983" s="158"/>
      <c r="FL2983" s="158"/>
      <c r="FM2983" s="158"/>
      <c r="FN2983" s="158"/>
      <c r="FO2983" s="158"/>
    </row>
    <row r="2984" spans="166:171" x14ac:dyDescent="0.25">
      <c r="FJ2984" s="158"/>
      <c r="FK2984" s="158"/>
      <c r="FL2984" s="158"/>
      <c r="FM2984" s="158"/>
      <c r="FN2984" s="158"/>
      <c r="FO2984" s="158"/>
    </row>
    <row r="2985" spans="166:171" x14ac:dyDescent="0.25">
      <c r="FJ2985" s="158"/>
      <c r="FK2985" s="158"/>
      <c r="FL2985" s="158"/>
      <c r="FM2985" s="158"/>
      <c r="FN2985" s="158"/>
      <c r="FO2985" s="158"/>
    </row>
    <row r="2986" spans="166:171" x14ac:dyDescent="0.25">
      <c r="FJ2986" s="158"/>
      <c r="FK2986" s="158"/>
      <c r="FL2986" s="158"/>
      <c r="FM2986" s="158"/>
      <c r="FN2986" s="158"/>
      <c r="FO2986" s="158"/>
    </row>
    <row r="2987" spans="166:171" x14ac:dyDescent="0.25">
      <c r="FJ2987" s="158"/>
      <c r="FK2987" s="158"/>
      <c r="FL2987" s="158"/>
      <c r="FM2987" s="158"/>
      <c r="FN2987" s="158"/>
      <c r="FO2987" s="158"/>
    </row>
    <row r="2988" spans="166:171" x14ac:dyDescent="0.25">
      <c r="FJ2988" s="158"/>
      <c r="FK2988" s="158"/>
      <c r="FL2988" s="158"/>
      <c r="FM2988" s="158"/>
      <c r="FN2988" s="158"/>
      <c r="FO2988" s="158"/>
    </row>
    <row r="2989" spans="166:171" x14ac:dyDescent="0.25">
      <c r="FJ2989" s="158"/>
      <c r="FK2989" s="158"/>
      <c r="FL2989" s="158"/>
      <c r="FM2989" s="158"/>
      <c r="FN2989" s="158"/>
      <c r="FO2989" s="158"/>
    </row>
    <row r="2990" spans="166:171" x14ac:dyDescent="0.25">
      <c r="FJ2990" s="158"/>
      <c r="FK2990" s="158"/>
      <c r="FL2990" s="158"/>
      <c r="FM2990" s="158"/>
      <c r="FN2990" s="158"/>
      <c r="FO2990" s="158"/>
    </row>
    <row r="2991" spans="166:171" x14ac:dyDescent="0.25">
      <c r="FJ2991" s="158"/>
      <c r="FK2991" s="158"/>
      <c r="FL2991" s="158"/>
      <c r="FM2991" s="158"/>
      <c r="FN2991" s="158"/>
      <c r="FO2991" s="158"/>
    </row>
    <row r="2992" spans="166:171" x14ac:dyDescent="0.25">
      <c r="FJ2992" s="158"/>
      <c r="FK2992" s="158"/>
      <c r="FL2992" s="158"/>
      <c r="FM2992" s="158"/>
      <c r="FN2992" s="158"/>
      <c r="FO2992" s="158"/>
    </row>
    <row r="2993" spans="166:171" x14ac:dyDescent="0.25">
      <c r="FJ2993" s="158"/>
      <c r="FK2993" s="158"/>
      <c r="FL2993" s="158"/>
      <c r="FM2993" s="158"/>
      <c r="FN2993" s="158"/>
      <c r="FO2993" s="158"/>
    </row>
    <row r="2994" spans="166:171" x14ac:dyDescent="0.25">
      <c r="FJ2994" s="158"/>
      <c r="FK2994" s="158"/>
      <c r="FL2994" s="158"/>
      <c r="FM2994" s="158"/>
      <c r="FN2994" s="158"/>
      <c r="FO2994" s="158"/>
    </row>
    <row r="2995" spans="166:171" x14ac:dyDescent="0.25">
      <c r="FJ2995" s="158"/>
      <c r="FK2995" s="158"/>
      <c r="FL2995" s="158"/>
      <c r="FM2995" s="158"/>
      <c r="FN2995" s="158"/>
      <c r="FO2995" s="158"/>
    </row>
    <row r="2996" spans="166:171" x14ac:dyDescent="0.25">
      <c r="FJ2996" s="158"/>
      <c r="FK2996" s="158"/>
      <c r="FL2996" s="158"/>
      <c r="FM2996" s="158"/>
      <c r="FN2996" s="158"/>
      <c r="FO2996" s="158"/>
    </row>
    <row r="2997" spans="166:171" x14ac:dyDescent="0.25">
      <c r="FJ2997" s="158"/>
      <c r="FK2997" s="158"/>
      <c r="FL2997" s="158"/>
      <c r="FM2997" s="158"/>
      <c r="FN2997" s="158"/>
      <c r="FO2997" s="158"/>
    </row>
    <row r="2998" spans="166:171" x14ac:dyDescent="0.25">
      <c r="FJ2998" s="158"/>
      <c r="FK2998" s="158"/>
      <c r="FL2998" s="158"/>
      <c r="FM2998" s="158"/>
      <c r="FN2998" s="158"/>
      <c r="FO2998" s="158"/>
    </row>
    <row r="2999" spans="166:171" x14ac:dyDescent="0.25">
      <c r="FJ2999" s="158"/>
      <c r="FK2999" s="158"/>
      <c r="FL2999" s="158"/>
      <c r="FM2999" s="158"/>
      <c r="FN2999" s="158"/>
      <c r="FO2999" s="158"/>
    </row>
    <row r="3000" spans="166:171" x14ac:dyDescent="0.25">
      <c r="FJ3000" s="158"/>
      <c r="FK3000" s="158"/>
      <c r="FL3000" s="158"/>
      <c r="FM3000" s="158"/>
      <c r="FN3000" s="158"/>
      <c r="FO3000" s="158"/>
    </row>
    <row r="3001" spans="166:171" x14ac:dyDescent="0.25">
      <c r="FJ3001" s="158"/>
      <c r="FK3001" s="158"/>
      <c r="FL3001" s="158"/>
      <c r="FM3001" s="158"/>
      <c r="FN3001" s="158"/>
      <c r="FO3001" s="158"/>
    </row>
    <row r="3002" spans="166:171" x14ac:dyDescent="0.25">
      <c r="FJ3002" s="158"/>
      <c r="FK3002" s="158"/>
      <c r="FL3002" s="158"/>
      <c r="FM3002" s="158"/>
      <c r="FN3002" s="158"/>
      <c r="FO3002" s="158"/>
    </row>
    <row r="3003" spans="166:171" x14ac:dyDescent="0.25">
      <c r="FJ3003" s="158"/>
      <c r="FK3003" s="158"/>
      <c r="FL3003" s="158"/>
      <c r="FM3003" s="158"/>
      <c r="FN3003" s="158"/>
      <c r="FO3003" s="158"/>
    </row>
    <row r="3004" spans="166:171" x14ac:dyDescent="0.25">
      <c r="FJ3004" s="158"/>
      <c r="FK3004" s="158"/>
      <c r="FL3004" s="158"/>
      <c r="FM3004" s="158"/>
      <c r="FN3004" s="158"/>
      <c r="FO3004" s="158"/>
    </row>
    <row r="3005" spans="166:171" x14ac:dyDescent="0.25">
      <c r="FJ3005" s="158"/>
      <c r="FK3005" s="158"/>
      <c r="FL3005" s="158"/>
      <c r="FM3005" s="158"/>
      <c r="FN3005" s="158"/>
      <c r="FO3005" s="158"/>
    </row>
    <row r="3006" spans="166:171" x14ac:dyDescent="0.25">
      <c r="FJ3006" s="158"/>
      <c r="FK3006" s="158"/>
      <c r="FL3006" s="158"/>
      <c r="FM3006" s="158"/>
      <c r="FN3006" s="158"/>
      <c r="FO3006" s="158"/>
    </row>
    <row r="3007" spans="166:171" x14ac:dyDescent="0.25">
      <c r="FJ3007" s="158"/>
      <c r="FK3007" s="158"/>
      <c r="FL3007" s="158"/>
      <c r="FM3007" s="158"/>
      <c r="FN3007" s="158"/>
      <c r="FO3007" s="158"/>
    </row>
    <row r="3008" spans="166:171" x14ac:dyDescent="0.25">
      <c r="FJ3008" s="158"/>
      <c r="FK3008" s="158"/>
      <c r="FL3008" s="158"/>
      <c r="FM3008" s="158"/>
      <c r="FN3008" s="158"/>
      <c r="FO3008" s="158"/>
    </row>
    <row r="3009" spans="166:171" x14ac:dyDescent="0.25">
      <c r="FJ3009" s="158"/>
      <c r="FK3009" s="158"/>
      <c r="FL3009" s="158"/>
      <c r="FM3009" s="158"/>
      <c r="FN3009" s="158"/>
      <c r="FO3009" s="158"/>
    </row>
    <row r="3010" spans="166:171" x14ac:dyDescent="0.25">
      <c r="FJ3010" s="158"/>
      <c r="FK3010" s="158"/>
      <c r="FL3010" s="158"/>
      <c r="FM3010" s="158"/>
      <c r="FN3010" s="158"/>
      <c r="FO3010" s="158"/>
    </row>
    <row r="3011" spans="166:171" x14ac:dyDescent="0.25">
      <c r="FJ3011" s="158"/>
      <c r="FK3011" s="158"/>
      <c r="FL3011" s="158"/>
      <c r="FM3011" s="158"/>
      <c r="FN3011" s="158"/>
      <c r="FO3011" s="158"/>
    </row>
    <row r="3012" spans="166:171" x14ac:dyDescent="0.25">
      <c r="FJ3012" s="158"/>
      <c r="FK3012" s="158"/>
      <c r="FL3012" s="158"/>
      <c r="FM3012" s="158"/>
      <c r="FN3012" s="158"/>
      <c r="FO3012" s="158"/>
    </row>
    <row r="3013" spans="166:171" x14ac:dyDescent="0.25">
      <c r="FJ3013" s="158"/>
      <c r="FK3013" s="158"/>
      <c r="FL3013" s="158"/>
      <c r="FM3013" s="158"/>
      <c r="FN3013" s="158"/>
      <c r="FO3013" s="158"/>
    </row>
    <row r="3014" spans="166:171" x14ac:dyDescent="0.25">
      <c r="FJ3014" s="158"/>
      <c r="FK3014" s="158"/>
      <c r="FL3014" s="158"/>
      <c r="FM3014" s="158"/>
      <c r="FN3014" s="158"/>
      <c r="FO3014" s="158"/>
    </row>
    <row r="3015" spans="166:171" x14ac:dyDescent="0.25">
      <c r="FJ3015" s="158"/>
      <c r="FK3015" s="158"/>
      <c r="FL3015" s="158"/>
      <c r="FM3015" s="158"/>
      <c r="FN3015" s="158"/>
      <c r="FO3015" s="158"/>
    </row>
    <row r="3016" spans="166:171" x14ac:dyDescent="0.25">
      <c r="FJ3016" s="158"/>
      <c r="FK3016" s="158"/>
      <c r="FL3016" s="158"/>
      <c r="FM3016" s="158"/>
      <c r="FN3016" s="158"/>
      <c r="FO3016" s="158"/>
    </row>
    <row r="3017" spans="166:171" x14ac:dyDescent="0.25">
      <c r="FJ3017" s="158"/>
      <c r="FK3017" s="158"/>
      <c r="FL3017" s="158"/>
      <c r="FM3017" s="158"/>
      <c r="FN3017" s="158"/>
      <c r="FO3017" s="158"/>
    </row>
    <row r="3018" spans="166:171" x14ac:dyDescent="0.25">
      <c r="FJ3018" s="158"/>
      <c r="FK3018" s="158"/>
      <c r="FL3018" s="158"/>
      <c r="FM3018" s="158"/>
      <c r="FN3018" s="158"/>
      <c r="FO3018" s="158"/>
    </row>
    <row r="3019" spans="166:171" x14ac:dyDescent="0.25">
      <c r="FJ3019" s="158"/>
      <c r="FK3019" s="158"/>
      <c r="FL3019" s="158"/>
      <c r="FM3019" s="158"/>
      <c r="FN3019" s="158"/>
      <c r="FO3019" s="158"/>
    </row>
    <row r="3020" spans="166:171" x14ac:dyDescent="0.25">
      <c r="FJ3020" s="158"/>
      <c r="FK3020" s="158"/>
      <c r="FL3020" s="158"/>
      <c r="FM3020" s="158"/>
      <c r="FN3020" s="158"/>
      <c r="FO3020" s="158"/>
    </row>
    <row r="3021" spans="166:171" x14ac:dyDescent="0.25">
      <c r="FJ3021" s="158"/>
      <c r="FK3021" s="158"/>
      <c r="FL3021" s="158"/>
      <c r="FM3021" s="158"/>
      <c r="FN3021" s="158"/>
      <c r="FO3021" s="158"/>
    </row>
    <row r="3022" spans="166:171" x14ac:dyDescent="0.25">
      <c r="FJ3022" s="158"/>
      <c r="FK3022" s="158"/>
      <c r="FL3022" s="158"/>
      <c r="FM3022" s="158"/>
      <c r="FN3022" s="158"/>
      <c r="FO3022" s="158"/>
    </row>
    <row r="3023" spans="166:171" x14ac:dyDescent="0.25">
      <c r="FJ3023" s="158"/>
      <c r="FK3023" s="158"/>
      <c r="FL3023" s="158"/>
      <c r="FM3023" s="158"/>
      <c r="FN3023" s="158"/>
      <c r="FO3023" s="158"/>
    </row>
    <row r="3024" spans="166:171" x14ac:dyDescent="0.25">
      <c r="FJ3024" s="158"/>
      <c r="FK3024" s="158"/>
      <c r="FL3024" s="158"/>
      <c r="FM3024" s="158"/>
      <c r="FN3024" s="158"/>
      <c r="FO3024" s="158"/>
    </row>
    <row r="3025" spans="166:171" x14ac:dyDescent="0.25">
      <c r="FJ3025" s="158"/>
      <c r="FK3025" s="158"/>
      <c r="FL3025" s="158"/>
      <c r="FM3025" s="158"/>
      <c r="FN3025" s="158"/>
      <c r="FO3025" s="158"/>
    </row>
    <row r="3026" spans="166:171" x14ac:dyDescent="0.25">
      <c r="FJ3026" s="158"/>
      <c r="FK3026" s="158"/>
      <c r="FL3026" s="158"/>
      <c r="FM3026" s="158"/>
      <c r="FN3026" s="158"/>
      <c r="FO3026" s="158"/>
    </row>
    <row r="3027" spans="166:171" x14ac:dyDescent="0.25">
      <c r="FJ3027" s="158"/>
      <c r="FK3027" s="158"/>
      <c r="FL3027" s="158"/>
      <c r="FM3027" s="158"/>
      <c r="FN3027" s="158"/>
      <c r="FO3027" s="158"/>
    </row>
    <row r="3028" spans="166:171" x14ac:dyDescent="0.25">
      <c r="FJ3028" s="158"/>
      <c r="FK3028" s="158"/>
      <c r="FL3028" s="158"/>
      <c r="FM3028" s="158"/>
      <c r="FN3028" s="158"/>
      <c r="FO3028" s="158"/>
    </row>
    <row r="3029" spans="166:171" x14ac:dyDescent="0.25">
      <c r="FJ3029" s="158"/>
      <c r="FK3029" s="158"/>
      <c r="FL3029" s="158"/>
      <c r="FM3029" s="158"/>
      <c r="FN3029" s="158"/>
      <c r="FO3029" s="158"/>
    </row>
    <row r="3030" spans="166:171" x14ac:dyDescent="0.25">
      <c r="FJ3030" s="158"/>
      <c r="FK3030" s="158"/>
      <c r="FL3030" s="158"/>
      <c r="FM3030" s="158"/>
      <c r="FN3030" s="158"/>
      <c r="FO3030" s="158"/>
    </row>
    <row r="3031" spans="166:171" x14ac:dyDescent="0.25">
      <c r="FJ3031" s="158"/>
      <c r="FK3031" s="158"/>
      <c r="FL3031" s="158"/>
      <c r="FM3031" s="158"/>
      <c r="FN3031" s="158"/>
      <c r="FO3031" s="158"/>
    </row>
    <row r="3032" spans="166:171" x14ac:dyDescent="0.25">
      <c r="FJ3032" s="158"/>
      <c r="FK3032" s="158"/>
      <c r="FL3032" s="158"/>
      <c r="FM3032" s="158"/>
      <c r="FN3032" s="158"/>
      <c r="FO3032" s="158"/>
    </row>
    <row r="3033" spans="166:171" x14ac:dyDescent="0.25">
      <c r="FJ3033" s="158"/>
      <c r="FK3033" s="158"/>
      <c r="FL3033" s="158"/>
      <c r="FM3033" s="158"/>
      <c r="FN3033" s="158"/>
      <c r="FO3033" s="158"/>
    </row>
    <row r="3034" spans="166:171" x14ac:dyDescent="0.25">
      <c r="FJ3034" s="158"/>
      <c r="FK3034" s="158"/>
      <c r="FL3034" s="158"/>
      <c r="FM3034" s="158"/>
      <c r="FN3034" s="158"/>
      <c r="FO3034" s="158"/>
    </row>
    <row r="3035" spans="166:171" x14ac:dyDescent="0.25">
      <c r="FJ3035" s="158"/>
      <c r="FK3035" s="158"/>
      <c r="FL3035" s="158"/>
      <c r="FM3035" s="158"/>
      <c r="FN3035" s="158"/>
      <c r="FO3035" s="158"/>
    </row>
    <row r="3036" spans="166:171" x14ac:dyDescent="0.25">
      <c r="FJ3036" s="158"/>
      <c r="FK3036" s="158"/>
      <c r="FL3036" s="158"/>
      <c r="FM3036" s="158"/>
      <c r="FN3036" s="158"/>
      <c r="FO3036" s="158"/>
    </row>
    <row r="3037" spans="166:171" x14ac:dyDescent="0.25">
      <c r="FJ3037" s="158"/>
      <c r="FK3037" s="158"/>
      <c r="FL3037" s="158"/>
      <c r="FM3037" s="158"/>
      <c r="FN3037" s="158"/>
      <c r="FO3037" s="158"/>
    </row>
    <row r="3038" spans="166:171" x14ac:dyDescent="0.25">
      <c r="FJ3038" s="158"/>
      <c r="FK3038" s="158"/>
      <c r="FL3038" s="158"/>
      <c r="FM3038" s="158"/>
      <c r="FN3038" s="158"/>
      <c r="FO3038" s="158"/>
    </row>
    <row r="3039" spans="166:171" x14ac:dyDescent="0.25">
      <c r="FJ3039" s="158"/>
      <c r="FK3039" s="158"/>
      <c r="FL3039" s="158"/>
      <c r="FM3039" s="158"/>
      <c r="FN3039" s="158"/>
      <c r="FO3039" s="158"/>
    </row>
    <row r="3040" spans="166:171" x14ac:dyDescent="0.25">
      <c r="FJ3040" s="158"/>
      <c r="FK3040" s="158"/>
      <c r="FL3040" s="158"/>
      <c r="FM3040" s="158"/>
      <c r="FN3040" s="158"/>
      <c r="FO3040" s="158"/>
    </row>
    <row r="3041" spans="166:171" x14ac:dyDescent="0.25">
      <c r="FJ3041" s="158"/>
      <c r="FK3041" s="158"/>
      <c r="FL3041" s="158"/>
      <c r="FM3041" s="158"/>
      <c r="FN3041" s="158"/>
      <c r="FO3041" s="158"/>
    </row>
    <row r="3042" spans="166:171" x14ac:dyDescent="0.25">
      <c r="FJ3042" s="158"/>
      <c r="FK3042" s="158"/>
      <c r="FL3042" s="158"/>
      <c r="FM3042" s="158"/>
      <c r="FN3042" s="158"/>
      <c r="FO3042" s="158"/>
    </row>
    <row r="3043" spans="166:171" x14ac:dyDescent="0.25">
      <c r="FJ3043" s="158"/>
      <c r="FK3043" s="158"/>
      <c r="FL3043" s="158"/>
      <c r="FM3043" s="158"/>
      <c r="FN3043" s="158"/>
      <c r="FO3043" s="158"/>
    </row>
    <row r="3044" spans="166:171" x14ac:dyDescent="0.25">
      <c r="FJ3044" s="158"/>
      <c r="FK3044" s="158"/>
      <c r="FL3044" s="158"/>
      <c r="FM3044" s="158"/>
      <c r="FN3044" s="158"/>
      <c r="FO3044" s="158"/>
    </row>
    <row r="3045" spans="166:171" x14ac:dyDescent="0.25">
      <c r="FJ3045" s="158"/>
      <c r="FK3045" s="158"/>
      <c r="FL3045" s="158"/>
      <c r="FM3045" s="158"/>
      <c r="FN3045" s="158"/>
      <c r="FO3045" s="158"/>
    </row>
    <row r="3046" spans="166:171" x14ac:dyDescent="0.25">
      <c r="FJ3046" s="158"/>
      <c r="FK3046" s="158"/>
      <c r="FL3046" s="158"/>
      <c r="FM3046" s="158"/>
      <c r="FN3046" s="158"/>
      <c r="FO3046" s="158"/>
    </row>
    <row r="3047" spans="166:171" x14ac:dyDescent="0.25">
      <c r="FJ3047" s="158"/>
      <c r="FK3047" s="158"/>
      <c r="FL3047" s="158"/>
      <c r="FM3047" s="158"/>
      <c r="FN3047" s="158"/>
      <c r="FO3047" s="158"/>
    </row>
    <row r="3048" spans="166:171" x14ac:dyDescent="0.25">
      <c r="FJ3048" s="158"/>
      <c r="FK3048" s="158"/>
      <c r="FL3048" s="158"/>
      <c r="FM3048" s="158"/>
      <c r="FN3048" s="158"/>
      <c r="FO3048" s="158"/>
    </row>
    <row r="3049" spans="166:171" x14ac:dyDescent="0.25">
      <c r="FJ3049" s="158"/>
      <c r="FK3049" s="158"/>
      <c r="FL3049" s="158"/>
      <c r="FM3049" s="158"/>
      <c r="FN3049" s="158"/>
      <c r="FO3049" s="158"/>
    </row>
    <row r="3050" spans="166:171" x14ac:dyDescent="0.25">
      <c r="FJ3050" s="158"/>
      <c r="FK3050" s="158"/>
      <c r="FL3050" s="158"/>
      <c r="FM3050" s="158"/>
      <c r="FN3050" s="158"/>
      <c r="FO3050" s="158"/>
    </row>
    <row r="3051" spans="166:171" x14ac:dyDescent="0.25">
      <c r="FJ3051" s="158"/>
      <c r="FK3051" s="158"/>
      <c r="FL3051" s="158"/>
      <c r="FM3051" s="158"/>
      <c r="FN3051" s="158"/>
      <c r="FO3051" s="158"/>
    </row>
    <row r="3052" spans="166:171" x14ac:dyDescent="0.25">
      <c r="FJ3052" s="158"/>
      <c r="FK3052" s="158"/>
      <c r="FL3052" s="158"/>
      <c r="FM3052" s="158"/>
      <c r="FN3052" s="158"/>
      <c r="FO3052" s="158"/>
    </row>
    <row r="3053" spans="166:171" x14ac:dyDescent="0.25">
      <c r="FJ3053" s="158"/>
      <c r="FK3053" s="158"/>
      <c r="FL3053" s="158"/>
      <c r="FM3053" s="158"/>
      <c r="FN3053" s="158"/>
      <c r="FO3053" s="158"/>
    </row>
    <row r="3054" spans="166:171" x14ac:dyDescent="0.25">
      <c r="FJ3054" s="158"/>
      <c r="FK3054" s="158"/>
      <c r="FL3054" s="158"/>
      <c r="FM3054" s="158"/>
      <c r="FN3054" s="158"/>
      <c r="FO3054" s="158"/>
    </row>
    <row r="3055" spans="166:171" x14ac:dyDescent="0.25">
      <c r="FJ3055" s="158"/>
      <c r="FK3055" s="158"/>
      <c r="FL3055" s="158"/>
      <c r="FM3055" s="158"/>
      <c r="FN3055" s="158"/>
      <c r="FO3055" s="158"/>
    </row>
    <row r="3056" spans="166:171" x14ac:dyDescent="0.25">
      <c r="FJ3056" s="158"/>
      <c r="FK3056" s="158"/>
      <c r="FL3056" s="158"/>
      <c r="FM3056" s="158"/>
      <c r="FN3056" s="158"/>
      <c r="FO3056" s="158"/>
    </row>
    <row r="3057" spans="166:171" x14ac:dyDescent="0.25">
      <c r="FJ3057" s="158"/>
      <c r="FK3057" s="158"/>
      <c r="FL3057" s="158"/>
      <c r="FM3057" s="158"/>
      <c r="FN3057" s="158"/>
      <c r="FO3057" s="158"/>
    </row>
    <row r="3058" spans="166:171" x14ac:dyDescent="0.25">
      <c r="FJ3058" s="158"/>
      <c r="FK3058" s="158"/>
      <c r="FL3058" s="158"/>
      <c r="FM3058" s="158"/>
      <c r="FN3058" s="158"/>
      <c r="FO3058" s="158"/>
    </row>
    <row r="3059" spans="166:171" x14ac:dyDescent="0.25">
      <c r="FJ3059" s="158"/>
      <c r="FK3059" s="158"/>
      <c r="FL3059" s="158"/>
      <c r="FM3059" s="158"/>
      <c r="FN3059" s="158"/>
      <c r="FO3059" s="158"/>
    </row>
    <row r="3060" spans="166:171" x14ac:dyDescent="0.25">
      <c r="FJ3060" s="158"/>
      <c r="FK3060" s="158"/>
      <c r="FL3060" s="158"/>
      <c r="FM3060" s="158"/>
      <c r="FN3060" s="158"/>
      <c r="FO3060" s="158"/>
    </row>
    <row r="3061" spans="166:171" x14ac:dyDescent="0.25">
      <c r="FJ3061" s="158"/>
      <c r="FK3061" s="158"/>
      <c r="FL3061" s="158"/>
      <c r="FM3061" s="158"/>
      <c r="FN3061" s="158"/>
      <c r="FO3061" s="158"/>
    </row>
    <row r="3062" spans="166:171" x14ac:dyDescent="0.25">
      <c r="FJ3062" s="158"/>
      <c r="FK3062" s="158"/>
      <c r="FL3062" s="158"/>
      <c r="FM3062" s="158"/>
      <c r="FN3062" s="158"/>
      <c r="FO3062" s="158"/>
    </row>
    <row r="3063" spans="166:171" x14ac:dyDescent="0.25">
      <c r="FJ3063" s="158"/>
      <c r="FK3063" s="158"/>
      <c r="FL3063" s="158"/>
      <c r="FM3063" s="158"/>
      <c r="FN3063" s="158"/>
      <c r="FO3063" s="158"/>
    </row>
    <row r="3064" spans="166:171" x14ac:dyDescent="0.25">
      <c r="FJ3064" s="158"/>
      <c r="FK3064" s="158"/>
      <c r="FL3064" s="158"/>
      <c r="FM3064" s="158"/>
      <c r="FN3064" s="158"/>
      <c r="FO3064" s="158"/>
    </row>
    <row r="3065" spans="166:171" x14ac:dyDescent="0.25">
      <c r="FJ3065" s="158"/>
      <c r="FK3065" s="158"/>
      <c r="FL3065" s="158"/>
      <c r="FM3065" s="158"/>
      <c r="FN3065" s="158"/>
      <c r="FO3065" s="158"/>
    </row>
    <row r="3066" spans="166:171" x14ac:dyDescent="0.25">
      <c r="FJ3066" s="158"/>
      <c r="FK3066" s="158"/>
      <c r="FL3066" s="158"/>
      <c r="FM3066" s="158"/>
      <c r="FN3066" s="158"/>
      <c r="FO3066" s="158"/>
    </row>
    <row r="3067" spans="166:171" x14ac:dyDescent="0.25">
      <c r="FJ3067" s="158"/>
      <c r="FK3067" s="158"/>
      <c r="FL3067" s="158"/>
      <c r="FM3067" s="158"/>
      <c r="FN3067" s="158"/>
      <c r="FO3067" s="158"/>
    </row>
    <row r="3068" spans="166:171" x14ac:dyDescent="0.25">
      <c r="FJ3068" s="158"/>
      <c r="FK3068" s="158"/>
      <c r="FL3068" s="158"/>
      <c r="FM3068" s="158"/>
      <c r="FN3068" s="158"/>
      <c r="FO3068" s="158"/>
    </row>
    <row r="3069" spans="166:171" x14ac:dyDescent="0.25">
      <c r="FJ3069" s="158"/>
      <c r="FK3069" s="158"/>
      <c r="FL3069" s="158"/>
      <c r="FM3069" s="158"/>
      <c r="FN3069" s="158"/>
      <c r="FO3069" s="158"/>
    </row>
    <row r="3070" spans="166:171" x14ac:dyDescent="0.25">
      <c r="FJ3070" s="158"/>
      <c r="FK3070" s="158"/>
      <c r="FL3070" s="158"/>
      <c r="FM3070" s="158"/>
      <c r="FN3070" s="158"/>
      <c r="FO3070" s="158"/>
    </row>
    <row r="3071" spans="166:171" x14ac:dyDescent="0.25">
      <c r="FJ3071" s="158"/>
      <c r="FK3071" s="158"/>
      <c r="FL3071" s="158"/>
      <c r="FM3071" s="158"/>
      <c r="FN3071" s="158"/>
      <c r="FO3071" s="158"/>
    </row>
    <row r="3072" spans="166:171" x14ac:dyDescent="0.25">
      <c r="FJ3072" s="158"/>
      <c r="FK3072" s="158"/>
      <c r="FL3072" s="158"/>
      <c r="FM3072" s="158"/>
      <c r="FN3072" s="158"/>
      <c r="FO3072" s="158"/>
    </row>
    <row r="3073" spans="166:171" x14ac:dyDescent="0.25">
      <c r="FJ3073" s="158"/>
      <c r="FK3073" s="158"/>
      <c r="FL3073" s="158"/>
      <c r="FM3073" s="158"/>
      <c r="FN3073" s="158"/>
      <c r="FO3073" s="158"/>
    </row>
    <row r="3074" spans="166:171" x14ac:dyDescent="0.25">
      <c r="FJ3074" s="158"/>
      <c r="FK3074" s="158"/>
      <c r="FL3074" s="158"/>
      <c r="FM3074" s="158"/>
      <c r="FN3074" s="158"/>
      <c r="FO3074" s="158"/>
    </row>
    <row r="3075" spans="166:171" x14ac:dyDescent="0.25">
      <c r="FJ3075" s="158"/>
      <c r="FK3075" s="158"/>
      <c r="FL3075" s="158"/>
      <c r="FM3075" s="158"/>
      <c r="FN3075" s="158"/>
      <c r="FO3075" s="158"/>
    </row>
    <row r="3076" spans="166:171" x14ac:dyDescent="0.25">
      <c r="FJ3076" s="158"/>
      <c r="FK3076" s="158"/>
      <c r="FL3076" s="158"/>
      <c r="FM3076" s="158"/>
      <c r="FN3076" s="158"/>
      <c r="FO3076" s="158"/>
    </row>
    <row r="3077" spans="166:171" x14ac:dyDescent="0.25">
      <c r="FJ3077" s="158"/>
      <c r="FK3077" s="158"/>
      <c r="FL3077" s="158"/>
      <c r="FM3077" s="158"/>
      <c r="FN3077" s="158"/>
      <c r="FO3077" s="158"/>
    </row>
    <row r="3078" spans="166:171" x14ac:dyDescent="0.25">
      <c r="FJ3078" s="158"/>
      <c r="FK3078" s="158"/>
      <c r="FL3078" s="158"/>
      <c r="FM3078" s="158"/>
      <c r="FN3078" s="158"/>
      <c r="FO3078" s="158"/>
    </row>
    <row r="3079" spans="166:171" x14ac:dyDescent="0.25">
      <c r="FJ3079" s="158"/>
      <c r="FK3079" s="158"/>
      <c r="FL3079" s="158"/>
      <c r="FM3079" s="158"/>
      <c r="FN3079" s="158"/>
      <c r="FO3079" s="158"/>
    </row>
    <row r="3080" spans="166:171" x14ac:dyDescent="0.25">
      <c r="FJ3080" s="158"/>
      <c r="FK3080" s="158"/>
      <c r="FL3080" s="158"/>
      <c r="FM3080" s="158"/>
      <c r="FN3080" s="158"/>
      <c r="FO3080" s="158"/>
    </row>
    <row r="3081" spans="166:171" x14ac:dyDescent="0.25">
      <c r="FJ3081" s="158"/>
      <c r="FK3081" s="158"/>
      <c r="FL3081" s="158"/>
      <c r="FM3081" s="158"/>
      <c r="FN3081" s="158"/>
      <c r="FO3081" s="158"/>
    </row>
    <row r="3082" spans="166:171" x14ac:dyDescent="0.25">
      <c r="FJ3082" s="158"/>
      <c r="FK3082" s="158"/>
      <c r="FL3082" s="158"/>
      <c r="FM3082" s="158"/>
      <c r="FN3082" s="158"/>
      <c r="FO3082" s="158"/>
    </row>
    <row r="3083" spans="166:171" x14ac:dyDescent="0.25">
      <c r="FJ3083" s="158"/>
      <c r="FK3083" s="158"/>
      <c r="FL3083" s="158"/>
      <c r="FM3083" s="158"/>
      <c r="FN3083" s="158"/>
      <c r="FO3083" s="158"/>
    </row>
    <row r="3084" spans="166:171" x14ac:dyDescent="0.25">
      <c r="FJ3084" s="158"/>
      <c r="FK3084" s="158"/>
      <c r="FL3084" s="158"/>
      <c r="FM3084" s="158"/>
      <c r="FN3084" s="158"/>
      <c r="FO3084" s="158"/>
    </row>
    <row r="3085" spans="166:171" x14ac:dyDescent="0.25">
      <c r="FJ3085" s="158"/>
      <c r="FK3085" s="158"/>
      <c r="FL3085" s="158"/>
      <c r="FM3085" s="158"/>
      <c r="FN3085" s="158"/>
      <c r="FO3085" s="158"/>
    </row>
    <row r="3086" spans="166:171" x14ac:dyDescent="0.25">
      <c r="FJ3086" s="158"/>
      <c r="FK3086" s="158"/>
      <c r="FL3086" s="158"/>
      <c r="FM3086" s="158"/>
      <c r="FN3086" s="158"/>
      <c r="FO3086" s="158"/>
    </row>
    <row r="3087" spans="166:171" x14ac:dyDescent="0.25">
      <c r="FJ3087" s="158"/>
      <c r="FK3087" s="158"/>
      <c r="FL3087" s="158"/>
      <c r="FM3087" s="158"/>
      <c r="FN3087" s="158"/>
      <c r="FO3087" s="158"/>
    </row>
    <row r="3088" spans="166:171" x14ac:dyDescent="0.25">
      <c r="FJ3088" s="158"/>
      <c r="FK3088" s="158"/>
      <c r="FL3088" s="158"/>
      <c r="FM3088" s="158"/>
      <c r="FN3088" s="158"/>
      <c r="FO3088" s="158"/>
    </row>
    <row r="3089" spans="166:171" x14ac:dyDescent="0.25">
      <c r="FJ3089" s="158"/>
      <c r="FK3089" s="158"/>
      <c r="FL3089" s="158"/>
      <c r="FM3089" s="158"/>
      <c r="FN3089" s="158"/>
      <c r="FO3089" s="158"/>
    </row>
    <row r="3090" spans="166:171" x14ac:dyDescent="0.25">
      <c r="FJ3090" s="158"/>
      <c r="FK3090" s="158"/>
      <c r="FL3090" s="158"/>
      <c r="FM3090" s="158"/>
      <c r="FN3090" s="158"/>
      <c r="FO3090" s="158"/>
    </row>
    <row r="3091" spans="166:171" x14ac:dyDescent="0.25">
      <c r="FJ3091" s="158"/>
      <c r="FK3091" s="158"/>
      <c r="FL3091" s="158"/>
      <c r="FM3091" s="158"/>
      <c r="FN3091" s="158"/>
      <c r="FO3091" s="158"/>
    </row>
    <row r="3092" spans="166:171" x14ac:dyDescent="0.25">
      <c r="FJ3092" s="158"/>
      <c r="FK3092" s="158"/>
      <c r="FL3092" s="158"/>
      <c r="FM3092" s="158"/>
      <c r="FN3092" s="158"/>
      <c r="FO3092" s="158"/>
    </row>
    <row r="3093" spans="166:171" x14ac:dyDescent="0.25">
      <c r="FJ3093" s="158"/>
      <c r="FK3093" s="158"/>
      <c r="FL3093" s="158"/>
      <c r="FM3093" s="158"/>
      <c r="FN3093" s="158"/>
      <c r="FO3093" s="158"/>
    </row>
    <row r="3094" spans="166:171" x14ac:dyDescent="0.25">
      <c r="FJ3094" s="158"/>
      <c r="FK3094" s="158"/>
      <c r="FL3094" s="158"/>
      <c r="FM3094" s="158"/>
      <c r="FN3094" s="158"/>
      <c r="FO3094" s="158"/>
    </row>
    <row r="3095" spans="166:171" x14ac:dyDescent="0.25">
      <c r="FJ3095" s="158"/>
      <c r="FK3095" s="158"/>
      <c r="FL3095" s="158"/>
      <c r="FM3095" s="158"/>
      <c r="FN3095" s="158"/>
      <c r="FO3095" s="158"/>
    </row>
    <row r="3096" spans="166:171" x14ac:dyDescent="0.25">
      <c r="FJ3096" s="158"/>
      <c r="FK3096" s="158"/>
      <c r="FL3096" s="158"/>
      <c r="FM3096" s="158"/>
      <c r="FN3096" s="158"/>
      <c r="FO3096" s="158"/>
    </row>
    <row r="3097" spans="166:171" x14ac:dyDescent="0.25">
      <c r="FJ3097" s="158"/>
      <c r="FK3097" s="158"/>
      <c r="FL3097" s="158"/>
      <c r="FM3097" s="158"/>
      <c r="FN3097" s="158"/>
      <c r="FO3097" s="158"/>
    </row>
    <row r="3098" spans="166:171" x14ac:dyDescent="0.25">
      <c r="FJ3098" s="158"/>
      <c r="FK3098" s="158"/>
      <c r="FL3098" s="158"/>
      <c r="FM3098" s="158"/>
      <c r="FN3098" s="158"/>
      <c r="FO3098" s="158"/>
    </row>
    <row r="3099" spans="166:171" x14ac:dyDescent="0.25">
      <c r="FJ3099" s="158"/>
      <c r="FK3099" s="158"/>
      <c r="FL3099" s="158"/>
      <c r="FM3099" s="158"/>
      <c r="FN3099" s="158"/>
      <c r="FO3099" s="158"/>
    </row>
    <row r="3100" spans="166:171" x14ac:dyDescent="0.25">
      <c r="FJ3100" s="158"/>
      <c r="FK3100" s="158"/>
      <c r="FL3100" s="158"/>
      <c r="FM3100" s="158"/>
      <c r="FN3100" s="158"/>
      <c r="FO3100" s="158"/>
    </row>
    <row r="3101" spans="166:171" x14ac:dyDescent="0.25">
      <c r="FJ3101" s="158"/>
      <c r="FK3101" s="158"/>
      <c r="FL3101" s="158"/>
      <c r="FM3101" s="158"/>
      <c r="FN3101" s="158"/>
      <c r="FO3101" s="158"/>
    </row>
    <row r="3102" spans="166:171" x14ac:dyDescent="0.25">
      <c r="FJ3102" s="158"/>
      <c r="FK3102" s="158"/>
      <c r="FL3102" s="158"/>
      <c r="FM3102" s="158"/>
      <c r="FN3102" s="158"/>
      <c r="FO3102" s="158"/>
    </row>
    <row r="3103" spans="166:171" x14ac:dyDescent="0.25">
      <c r="FJ3103" s="158"/>
      <c r="FK3103" s="158"/>
      <c r="FL3103" s="158"/>
      <c r="FM3103" s="158"/>
      <c r="FN3103" s="158"/>
      <c r="FO3103" s="158"/>
    </row>
    <row r="3104" spans="166:171" x14ac:dyDescent="0.25">
      <c r="FJ3104" s="158"/>
      <c r="FK3104" s="158"/>
      <c r="FL3104" s="158"/>
      <c r="FM3104" s="158"/>
      <c r="FN3104" s="158"/>
      <c r="FO3104" s="158"/>
    </row>
    <row r="3105" spans="166:171" x14ac:dyDescent="0.25">
      <c r="FJ3105" s="158"/>
      <c r="FK3105" s="158"/>
      <c r="FL3105" s="158"/>
      <c r="FM3105" s="158"/>
      <c r="FN3105" s="158"/>
      <c r="FO3105" s="158"/>
    </row>
    <row r="3106" spans="166:171" x14ac:dyDescent="0.25">
      <c r="FJ3106" s="158"/>
      <c r="FK3106" s="158"/>
      <c r="FL3106" s="158"/>
      <c r="FM3106" s="158"/>
      <c r="FN3106" s="158"/>
      <c r="FO3106" s="158"/>
    </row>
    <row r="3107" spans="166:171" x14ac:dyDescent="0.25">
      <c r="FJ3107" s="158"/>
      <c r="FK3107" s="158"/>
      <c r="FL3107" s="158"/>
      <c r="FM3107" s="158"/>
      <c r="FN3107" s="158"/>
      <c r="FO3107" s="158"/>
    </row>
    <row r="3108" spans="166:171" x14ac:dyDescent="0.25">
      <c r="FJ3108" s="158"/>
      <c r="FK3108" s="158"/>
      <c r="FL3108" s="158"/>
      <c r="FM3108" s="158"/>
      <c r="FN3108" s="158"/>
      <c r="FO3108" s="158"/>
    </row>
    <row r="3109" spans="166:171" x14ac:dyDescent="0.25">
      <c r="FJ3109" s="158"/>
      <c r="FK3109" s="158"/>
      <c r="FL3109" s="158"/>
      <c r="FM3109" s="158"/>
      <c r="FN3109" s="158"/>
      <c r="FO3109" s="158"/>
    </row>
    <row r="3110" spans="166:171" x14ac:dyDescent="0.25">
      <c r="FJ3110" s="158"/>
      <c r="FK3110" s="158"/>
      <c r="FL3110" s="158"/>
      <c r="FM3110" s="158"/>
      <c r="FN3110" s="158"/>
      <c r="FO3110" s="158"/>
    </row>
    <row r="3111" spans="166:171" x14ac:dyDescent="0.25">
      <c r="FJ3111" s="158"/>
      <c r="FK3111" s="158"/>
      <c r="FL3111" s="158"/>
      <c r="FM3111" s="158"/>
      <c r="FN3111" s="158"/>
      <c r="FO3111" s="158"/>
    </row>
    <row r="3112" spans="166:171" x14ac:dyDescent="0.25">
      <c r="FJ3112" s="158"/>
      <c r="FK3112" s="158"/>
      <c r="FL3112" s="158"/>
      <c r="FM3112" s="158"/>
      <c r="FN3112" s="158"/>
      <c r="FO3112" s="158"/>
    </row>
    <row r="3113" spans="166:171" x14ac:dyDescent="0.25">
      <c r="FJ3113" s="158"/>
      <c r="FK3113" s="158"/>
      <c r="FL3113" s="158"/>
      <c r="FM3113" s="158"/>
      <c r="FN3113" s="158"/>
      <c r="FO3113" s="158"/>
    </row>
    <row r="3114" spans="166:171" x14ac:dyDescent="0.25">
      <c r="FJ3114" s="158"/>
      <c r="FK3114" s="158"/>
      <c r="FL3114" s="158"/>
      <c r="FM3114" s="158"/>
      <c r="FN3114" s="158"/>
      <c r="FO3114" s="158"/>
    </row>
    <row r="3115" spans="166:171" x14ac:dyDescent="0.25">
      <c r="FJ3115" s="158"/>
      <c r="FK3115" s="158"/>
      <c r="FL3115" s="158"/>
      <c r="FM3115" s="158"/>
      <c r="FN3115" s="158"/>
      <c r="FO3115" s="158"/>
    </row>
    <row r="3116" spans="166:171" x14ac:dyDescent="0.25">
      <c r="FJ3116" s="158"/>
      <c r="FK3116" s="158"/>
      <c r="FL3116" s="158"/>
      <c r="FM3116" s="158"/>
      <c r="FN3116" s="158"/>
      <c r="FO3116" s="158"/>
    </row>
    <row r="3117" spans="166:171" x14ac:dyDescent="0.25">
      <c r="FJ3117" s="158"/>
      <c r="FK3117" s="158"/>
      <c r="FL3117" s="158"/>
      <c r="FM3117" s="158"/>
      <c r="FN3117" s="158"/>
      <c r="FO3117" s="158"/>
    </row>
    <row r="3118" spans="166:171" x14ac:dyDescent="0.25">
      <c r="FJ3118" s="158"/>
      <c r="FK3118" s="158"/>
      <c r="FL3118" s="158"/>
      <c r="FM3118" s="158"/>
      <c r="FN3118" s="158"/>
      <c r="FO3118" s="158"/>
    </row>
    <row r="3119" spans="166:171" x14ac:dyDescent="0.25">
      <c r="FJ3119" s="158"/>
      <c r="FK3119" s="158"/>
      <c r="FL3119" s="158"/>
      <c r="FM3119" s="158"/>
      <c r="FN3119" s="158"/>
      <c r="FO3119" s="158"/>
    </row>
    <row r="3120" spans="166:171" x14ac:dyDescent="0.25">
      <c r="FJ3120" s="158"/>
      <c r="FK3120" s="158"/>
      <c r="FL3120" s="158"/>
      <c r="FM3120" s="158"/>
      <c r="FN3120" s="158"/>
      <c r="FO3120" s="158"/>
    </row>
    <row r="3121" spans="166:171" x14ac:dyDescent="0.25">
      <c r="FJ3121" s="158"/>
      <c r="FK3121" s="158"/>
      <c r="FL3121" s="158"/>
      <c r="FM3121" s="158"/>
      <c r="FN3121" s="158"/>
      <c r="FO3121" s="158"/>
    </row>
    <row r="3122" spans="166:171" x14ac:dyDescent="0.25">
      <c r="FJ3122" s="158"/>
      <c r="FK3122" s="158"/>
      <c r="FL3122" s="158"/>
      <c r="FM3122" s="158"/>
      <c r="FN3122" s="158"/>
      <c r="FO3122" s="158"/>
    </row>
    <row r="3123" spans="166:171" x14ac:dyDescent="0.25">
      <c r="FJ3123" s="158"/>
      <c r="FK3123" s="158"/>
      <c r="FL3123" s="158"/>
      <c r="FM3123" s="158"/>
      <c r="FN3123" s="158"/>
      <c r="FO3123" s="158"/>
    </row>
    <row r="3124" spans="166:171" x14ac:dyDescent="0.25">
      <c r="FJ3124" s="158"/>
      <c r="FK3124" s="158"/>
      <c r="FL3124" s="158"/>
      <c r="FM3124" s="158"/>
      <c r="FN3124" s="158"/>
      <c r="FO3124" s="158"/>
    </row>
    <row r="3125" spans="166:171" x14ac:dyDescent="0.25">
      <c r="FJ3125" s="158"/>
      <c r="FK3125" s="158"/>
      <c r="FL3125" s="158"/>
      <c r="FM3125" s="158"/>
      <c r="FN3125" s="158"/>
      <c r="FO3125" s="158"/>
    </row>
    <row r="3126" spans="166:171" x14ac:dyDescent="0.25">
      <c r="FJ3126" s="158"/>
      <c r="FK3126" s="158"/>
      <c r="FL3126" s="158"/>
      <c r="FM3126" s="158"/>
      <c r="FN3126" s="158"/>
      <c r="FO3126" s="158"/>
    </row>
    <row r="3127" spans="166:171" x14ac:dyDescent="0.25">
      <c r="FJ3127" s="158"/>
      <c r="FK3127" s="158"/>
      <c r="FL3127" s="158"/>
      <c r="FM3127" s="158"/>
      <c r="FN3127" s="158"/>
      <c r="FO3127" s="158"/>
    </row>
    <row r="3128" spans="166:171" x14ac:dyDescent="0.25">
      <c r="FJ3128" s="158"/>
      <c r="FK3128" s="158"/>
      <c r="FL3128" s="158"/>
      <c r="FM3128" s="158"/>
      <c r="FN3128" s="158"/>
      <c r="FO3128" s="158"/>
    </row>
    <row r="3129" spans="166:171" x14ac:dyDescent="0.25">
      <c r="FJ3129" s="158"/>
      <c r="FK3129" s="158"/>
      <c r="FL3129" s="158"/>
      <c r="FM3129" s="158"/>
      <c r="FN3129" s="158"/>
      <c r="FO3129" s="158"/>
    </row>
    <row r="3130" spans="166:171" x14ac:dyDescent="0.25">
      <c r="FJ3130" s="158"/>
      <c r="FK3130" s="158"/>
      <c r="FL3130" s="158"/>
      <c r="FM3130" s="158"/>
      <c r="FN3130" s="158"/>
      <c r="FO3130" s="158"/>
    </row>
    <row r="3131" spans="166:171" x14ac:dyDescent="0.25">
      <c r="FJ3131" s="158"/>
      <c r="FK3131" s="158"/>
      <c r="FL3131" s="158"/>
      <c r="FM3131" s="158"/>
      <c r="FN3131" s="158"/>
      <c r="FO3131" s="158"/>
    </row>
    <row r="3132" spans="166:171" x14ac:dyDescent="0.25">
      <c r="FJ3132" s="158"/>
      <c r="FK3132" s="158"/>
      <c r="FL3132" s="158"/>
      <c r="FM3132" s="158"/>
      <c r="FN3132" s="158"/>
      <c r="FO3132" s="158"/>
    </row>
    <row r="3133" spans="166:171" x14ac:dyDescent="0.25">
      <c r="FJ3133" s="158"/>
      <c r="FK3133" s="158"/>
      <c r="FL3133" s="158"/>
      <c r="FM3133" s="158"/>
      <c r="FN3133" s="158"/>
      <c r="FO3133" s="158"/>
    </row>
    <row r="3134" spans="166:171" x14ac:dyDescent="0.25">
      <c r="FJ3134" s="158"/>
      <c r="FK3134" s="158"/>
      <c r="FL3134" s="158"/>
      <c r="FM3134" s="158"/>
      <c r="FN3134" s="158"/>
      <c r="FO3134" s="158"/>
    </row>
    <row r="3135" spans="166:171" x14ac:dyDescent="0.25">
      <c r="FJ3135" s="158"/>
      <c r="FK3135" s="158"/>
      <c r="FL3135" s="158"/>
      <c r="FM3135" s="158"/>
      <c r="FN3135" s="158"/>
      <c r="FO3135" s="158"/>
    </row>
    <row r="3136" spans="166:171" x14ac:dyDescent="0.25">
      <c r="FJ3136" s="158"/>
      <c r="FK3136" s="158"/>
      <c r="FL3136" s="158"/>
      <c r="FM3136" s="158"/>
      <c r="FN3136" s="158"/>
      <c r="FO3136" s="158"/>
    </row>
    <row r="3137" spans="166:171" x14ac:dyDescent="0.25">
      <c r="FJ3137" s="158"/>
      <c r="FK3137" s="158"/>
      <c r="FL3137" s="158"/>
      <c r="FM3137" s="158"/>
      <c r="FN3137" s="158"/>
      <c r="FO3137" s="158"/>
    </row>
    <row r="3138" spans="166:171" x14ac:dyDescent="0.25">
      <c r="FJ3138" s="158"/>
      <c r="FK3138" s="158"/>
      <c r="FL3138" s="158"/>
      <c r="FM3138" s="158"/>
      <c r="FN3138" s="158"/>
      <c r="FO3138" s="158"/>
    </row>
    <row r="3139" spans="166:171" x14ac:dyDescent="0.25">
      <c r="FJ3139" s="158"/>
      <c r="FK3139" s="158"/>
      <c r="FL3139" s="158"/>
      <c r="FM3139" s="158"/>
      <c r="FN3139" s="158"/>
      <c r="FO3139" s="158"/>
    </row>
    <row r="3140" spans="166:171" x14ac:dyDescent="0.25">
      <c r="FJ3140" s="158"/>
      <c r="FK3140" s="158"/>
      <c r="FL3140" s="158"/>
      <c r="FM3140" s="158"/>
      <c r="FN3140" s="158"/>
      <c r="FO3140" s="158"/>
    </row>
    <row r="3141" spans="166:171" x14ac:dyDescent="0.25">
      <c r="FJ3141" s="158"/>
      <c r="FK3141" s="158"/>
      <c r="FL3141" s="158"/>
      <c r="FM3141" s="158"/>
      <c r="FN3141" s="158"/>
      <c r="FO3141" s="158"/>
    </row>
    <row r="3142" spans="166:171" x14ac:dyDescent="0.25">
      <c r="FJ3142" s="158"/>
      <c r="FK3142" s="158"/>
      <c r="FL3142" s="158"/>
      <c r="FM3142" s="158"/>
      <c r="FN3142" s="158"/>
      <c r="FO3142" s="158"/>
    </row>
    <row r="3143" spans="166:171" x14ac:dyDescent="0.25">
      <c r="FJ3143" s="158"/>
      <c r="FK3143" s="158"/>
      <c r="FL3143" s="158"/>
      <c r="FM3143" s="158"/>
      <c r="FN3143" s="158"/>
      <c r="FO3143" s="158"/>
    </row>
    <row r="3144" spans="166:171" x14ac:dyDescent="0.25">
      <c r="FJ3144" s="158"/>
      <c r="FK3144" s="158"/>
      <c r="FL3144" s="158"/>
      <c r="FM3144" s="158"/>
      <c r="FN3144" s="158"/>
      <c r="FO3144" s="158"/>
    </row>
    <row r="3145" spans="166:171" x14ac:dyDescent="0.25">
      <c r="FJ3145" s="158"/>
      <c r="FK3145" s="158"/>
      <c r="FL3145" s="158"/>
      <c r="FM3145" s="158"/>
      <c r="FN3145" s="158"/>
      <c r="FO3145" s="158"/>
    </row>
    <row r="3146" spans="166:171" x14ac:dyDescent="0.25">
      <c r="FJ3146" s="158"/>
      <c r="FK3146" s="158"/>
      <c r="FL3146" s="158"/>
      <c r="FM3146" s="158"/>
      <c r="FN3146" s="158"/>
      <c r="FO3146" s="158"/>
    </row>
    <row r="3147" spans="166:171" x14ac:dyDescent="0.25">
      <c r="FJ3147" s="158"/>
      <c r="FK3147" s="158"/>
      <c r="FL3147" s="158"/>
      <c r="FM3147" s="158"/>
      <c r="FN3147" s="158"/>
      <c r="FO3147" s="158"/>
    </row>
    <row r="3148" spans="166:171" x14ac:dyDescent="0.25">
      <c r="FJ3148" s="158"/>
      <c r="FK3148" s="158"/>
      <c r="FL3148" s="158"/>
      <c r="FM3148" s="158"/>
      <c r="FN3148" s="158"/>
      <c r="FO3148" s="158"/>
    </row>
    <row r="3149" spans="166:171" x14ac:dyDescent="0.25">
      <c r="FJ3149" s="158"/>
      <c r="FK3149" s="158"/>
      <c r="FL3149" s="158"/>
      <c r="FM3149" s="158"/>
      <c r="FN3149" s="158"/>
      <c r="FO3149" s="158"/>
    </row>
    <row r="3150" spans="166:171" x14ac:dyDescent="0.25">
      <c r="FJ3150" s="158"/>
      <c r="FK3150" s="158"/>
      <c r="FL3150" s="158"/>
      <c r="FM3150" s="158"/>
      <c r="FN3150" s="158"/>
      <c r="FO3150" s="158"/>
    </row>
    <row r="3151" spans="166:171" x14ac:dyDescent="0.25">
      <c r="FJ3151" s="158"/>
      <c r="FK3151" s="158"/>
      <c r="FL3151" s="158"/>
      <c r="FM3151" s="158"/>
      <c r="FN3151" s="158"/>
      <c r="FO3151" s="158"/>
    </row>
    <row r="3152" spans="166:171" x14ac:dyDescent="0.25">
      <c r="FJ3152" s="158"/>
      <c r="FK3152" s="158"/>
      <c r="FL3152" s="158"/>
      <c r="FM3152" s="158"/>
      <c r="FN3152" s="158"/>
      <c r="FO3152" s="158"/>
    </row>
    <row r="3153" spans="166:171" x14ac:dyDescent="0.25">
      <c r="FJ3153" s="158"/>
      <c r="FK3153" s="158"/>
      <c r="FL3153" s="158"/>
      <c r="FM3153" s="158"/>
      <c r="FN3153" s="158"/>
      <c r="FO3153" s="158"/>
    </row>
    <row r="3154" spans="166:171" x14ac:dyDescent="0.25">
      <c r="FJ3154" s="158"/>
      <c r="FK3154" s="158"/>
      <c r="FL3154" s="158"/>
      <c r="FM3154" s="158"/>
      <c r="FN3154" s="158"/>
      <c r="FO3154" s="158"/>
    </row>
    <row r="3155" spans="166:171" x14ac:dyDescent="0.25">
      <c r="FJ3155" s="158"/>
      <c r="FK3155" s="158"/>
      <c r="FL3155" s="158"/>
      <c r="FM3155" s="158"/>
      <c r="FN3155" s="158"/>
      <c r="FO3155" s="158"/>
    </row>
    <row r="3156" spans="166:171" x14ac:dyDescent="0.25">
      <c r="FJ3156" s="158"/>
      <c r="FK3156" s="158"/>
      <c r="FL3156" s="158"/>
      <c r="FM3156" s="158"/>
      <c r="FN3156" s="158"/>
      <c r="FO3156" s="158"/>
    </row>
    <row r="3157" spans="166:171" x14ac:dyDescent="0.25">
      <c r="FJ3157" s="158"/>
      <c r="FK3157" s="158"/>
      <c r="FL3157" s="158"/>
      <c r="FM3157" s="158"/>
      <c r="FN3157" s="158"/>
      <c r="FO3157" s="158"/>
    </row>
    <row r="3158" spans="166:171" x14ac:dyDescent="0.25">
      <c r="FJ3158" s="158"/>
      <c r="FK3158" s="158"/>
      <c r="FL3158" s="158"/>
      <c r="FM3158" s="158"/>
      <c r="FN3158" s="158"/>
      <c r="FO3158" s="158"/>
    </row>
    <row r="3159" spans="166:171" x14ac:dyDescent="0.25">
      <c r="FJ3159" s="158"/>
      <c r="FK3159" s="158"/>
      <c r="FL3159" s="158"/>
      <c r="FM3159" s="158"/>
      <c r="FN3159" s="158"/>
      <c r="FO3159" s="158"/>
    </row>
    <row r="3160" spans="166:171" x14ac:dyDescent="0.25">
      <c r="FJ3160" s="158"/>
      <c r="FK3160" s="158"/>
      <c r="FL3160" s="158"/>
      <c r="FM3160" s="158"/>
      <c r="FN3160" s="158"/>
      <c r="FO3160" s="158"/>
    </row>
    <row r="3161" spans="166:171" x14ac:dyDescent="0.25">
      <c r="FJ3161" s="158"/>
      <c r="FK3161" s="158"/>
      <c r="FL3161" s="158"/>
      <c r="FM3161" s="158"/>
      <c r="FN3161" s="158"/>
      <c r="FO3161" s="158"/>
    </row>
    <row r="3162" spans="166:171" x14ac:dyDescent="0.25">
      <c r="FJ3162" s="158"/>
      <c r="FK3162" s="158"/>
      <c r="FL3162" s="158"/>
      <c r="FM3162" s="158"/>
      <c r="FN3162" s="158"/>
      <c r="FO3162" s="158"/>
    </row>
    <row r="3163" spans="166:171" x14ac:dyDescent="0.25">
      <c r="FJ3163" s="158"/>
      <c r="FK3163" s="158"/>
      <c r="FL3163" s="158"/>
      <c r="FM3163" s="158"/>
      <c r="FN3163" s="158"/>
      <c r="FO3163" s="158"/>
    </row>
    <row r="3164" spans="166:171" x14ac:dyDescent="0.25">
      <c r="FJ3164" s="158"/>
      <c r="FK3164" s="158"/>
      <c r="FL3164" s="158"/>
      <c r="FM3164" s="158"/>
      <c r="FN3164" s="158"/>
      <c r="FO3164" s="158"/>
    </row>
    <row r="3165" spans="166:171" x14ac:dyDescent="0.25">
      <c r="FJ3165" s="158"/>
      <c r="FK3165" s="158"/>
      <c r="FL3165" s="158"/>
      <c r="FM3165" s="158"/>
      <c r="FN3165" s="158"/>
      <c r="FO3165" s="158"/>
    </row>
    <row r="3166" spans="166:171" x14ac:dyDescent="0.25">
      <c r="FJ3166" s="158"/>
      <c r="FK3166" s="158"/>
      <c r="FL3166" s="158"/>
      <c r="FM3166" s="158"/>
      <c r="FN3166" s="158"/>
      <c r="FO3166" s="158"/>
    </row>
    <row r="3167" spans="166:171" x14ac:dyDescent="0.25">
      <c r="FJ3167" s="158"/>
      <c r="FK3167" s="158"/>
      <c r="FL3167" s="158"/>
      <c r="FM3167" s="158"/>
      <c r="FN3167" s="158"/>
      <c r="FO3167" s="158"/>
    </row>
    <row r="3168" spans="166:171" x14ac:dyDescent="0.25">
      <c r="FJ3168" s="158"/>
      <c r="FK3168" s="158"/>
      <c r="FL3168" s="158"/>
      <c r="FM3168" s="158"/>
      <c r="FN3168" s="158"/>
      <c r="FO3168" s="158"/>
    </row>
    <row r="3169" spans="166:171" x14ac:dyDescent="0.25">
      <c r="FJ3169" s="158"/>
      <c r="FK3169" s="158"/>
      <c r="FL3169" s="158"/>
      <c r="FM3169" s="158"/>
      <c r="FN3169" s="158"/>
      <c r="FO3169" s="158"/>
    </row>
    <row r="3170" spans="166:171" x14ac:dyDescent="0.25">
      <c r="FJ3170" s="158"/>
      <c r="FK3170" s="158"/>
      <c r="FL3170" s="158"/>
      <c r="FM3170" s="158"/>
      <c r="FN3170" s="158"/>
      <c r="FO3170" s="158"/>
    </row>
    <row r="3171" spans="166:171" x14ac:dyDescent="0.25">
      <c r="FJ3171" s="158"/>
      <c r="FK3171" s="158"/>
      <c r="FL3171" s="158"/>
      <c r="FM3171" s="158"/>
      <c r="FN3171" s="158"/>
      <c r="FO3171" s="158"/>
    </row>
    <row r="3172" spans="166:171" x14ac:dyDescent="0.25">
      <c r="FJ3172" s="158"/>
      <c r="FK3172" s="158"/>
      <c r="FL3172" s="158"/>
      <c r="FM3172" s="158"/>
      <c r="FN3172" s="158"/>
      <c r="FO3172" s="158"/>
    </row>
    <row r="3173" spans="166:171" x14ac:dyDescent="0.25">
      <c r="FJ3173" s="158"/>
      <c r="FK3173" s="158"/>
      <c r="FL3173" s="158"/>
      <c r="FM3173" s="158"/>
      <c r="FN3173" s="158"/>
      <c r="FO3173" s="158"/>
    </row>
    <row r="3174" spans="166:171" x14ac:dyDescent="0.25">
      <c r="FJ3174" s="158"/>
      <c r="FK3174" s="158"/>
      <c r="FL3174" s="158"/>
      <c r="FM3174" s="158"/>
      <c r="FN3174" s="158"/>
      <c r="FO3174" s="158"/>
    </row>
    <row r="3175" spans="166:171" x14ac:dyDescent="0.25">
      <c r="FJ3175" s="158"/>
      <c r="FK3175" s="158"/>
      <c r="FL3175" s="158"/>
      <c r="FM3175" s="158"/>
      <c r="FN3175" s="158"/>
      <c r="FO3175" s="158"/>
    </row>
    <row r="3176" spans="166:171" x14ac:dyDescent="0.25">
      <c r="FJ3176" s="158"/>
      <c r="FK3176" s="158"/>
      <c r="FL3176" s="158"/>
      <c r="FM3176" s="158"/>
      <c r="FN3176" s="158"/>
      <c r="FO3176" s="158"/>
    </row>
    <row r="3177" spans="166:171" x14ac:dyDescent="0.25">
      <c r="FJ3177" s="158"/>
      <c r="FK3177" s="158"/>
      <c r="FL3177" s="158"/>
      <c r="FM3177" s="158"/>
      <c r="FN3177" s="158"/>
      <c r="FO3177" s="158"/>
    </row>
    <row r="3178" spans="166:171" x14ac:dyDescent="0.25">
      <c r="FJ3178" s="158"/>
      <c r="FK3178" s="158"/>
      <c r="FL3178" s="158"/>
      <c r="FM3178" s="158"/>
      <c r="FN3178" s="158"/>
      <c r="FO3178" s="158"/>
    </row>
    <row r="3179" spans="166:171" x14ac:dyDescent="0.25">
      <c r="FJ3179" s="158"/>
      <c r="FK3179" s="158"/>
      <c r="FL3179" s="158"/>
      <c r="FM3179" s="158"/>
      <c r="FN3179" s="158"/>
      <c r="FO3179" s="158"/>
    </row>
    <row r="3180" spans="166:171" x14ac:dyDescent="0.25">
      <c r="FJ3180" s="158"/>
      <c r="FK3180" s="158"/>
      <c r="FL3180" s="158"/>
      <c r="FM3180" s="158"/>
      <c r="FN3180" s="158"/>
      <c r="FO3180" s="158"/>
    </row>
    <row r="3181" spans="166:171" x14ac:dyDescent="0.25">
      <c r="FJ3181" s="158"/>
      <c r="FK3181" s="158"/>
      <c r="FL3181" s="158"/>
      <c r="FM3181" s="158"/>
      <c r="FN3181" s="158"/>
      <c r="FO3181" s="158"/>
    </row>
    <row r="3182" spans="166:171" x14ac:dyDescent="0.25">
      <c r="FJ3182" s="158"/>
      <c r="FK3182" s="158"/>
      <c r="FL3182" s="158"/>
      <c r="FM3182" s="158"/>
      <c r="FN3182" s="158"/>
      <c r="FO3182" s="158"/>
    </row>
    <row r="3183" spans="166:171" x14ac:dyDescent="0.25">
      <c r="FJ3183" s="158"/>
      <c r="FK3183" s="158"/>
      <c r="FL3183" s="158"/>
      <c r="FM3183" s="158"/>
      <c r="FN3183" s="158"/>
      <c r="FO3183" s="158"/>
    </row>
    <row r="3184" spans="166:171" x14ac:dyDescent="0.25">
      <c r="FJ3184" s="158"/>
      <c r="FK3184" s="158"/>
      <c r="FL3184" s="158"/>
      <c r="FM3184" s="158"/>
      <c r="FN3184" s="158"/>
      <c r="FO3184" s="158"/>
    </row>
    <row r="3185" spans="166:171" x14ac:dyDescent="0.25">
      <c r="FJ3185" s="158"/>
      <c r="FK3185" s="158"/>
      <c r="FL3185" s="158"/>
      <c r="FM3185" s="158"/>
      <c r="FN3185" s="158"/>
      <c r="FO3185" s="158"/>
    </row>
    <row r="3186" spans="166:171" x14ac:dyDescent="0.25">
      <c r="FJ3186" s="158"/>
      <c r="FK3186" s="158"/>
      <c r="FL3186" s="158"/>
      <c r="FM3186" s="158"/>
      <c r="FN3186" s="158"/>
      <c r="FO3186" s="158"/>
    </row>
    <row r="3187" spans="166:171" x14ac:dyDescent="0.25">
      <c r="FJ3187" s="158"/>
      <c r="FK3187" s="158"/>
      <c r="FL3187" s="158"/>
      <c r="FM3187" s="158"/>
      <c r="FN3187" s="158"/>
      <c r="FO3187" s="158"/>
    </row>
    <row r="3188" spans="166:171" x14ac:dyDescent="0.25">
      <c r="FJ3188" s="158"/>
      <c r="FK3188" s="158"/>
      <c r="FL3188" s="158"/>
      <c r="FM3188" s="158"/>
      <c r="FN3188" s="158"/>
      <c r="FO3188" s="158"/>
    </row>
    <row r="3189" spans="166:171" x14ac:dyDescent="0.25">
      <c r="FJ3189" s="158"/>
      <c r="FK3189" s="158"/>
      <c r="FL3189" s="158"/>
      <c r="FM3189" s="158"/>
      <c r="FN3189" s="158"/>
      <c r="FO3189" s="158"/>
    </row>
    <row r="3190" spans="166:171" x14ac:dyDescent="0.25">
      <c r="FJ3190" s="158"/>
      <c r="FK3190" s="158"/>
      <c r="FL3190" s="158"/>
      <c r="FM3190" s="158"/>
      <c r="FN3190" s="158"/>
      <c r="FO3190" s="158"/>
    </row>
    <row r="3191" spans="166:171" x14ac:dyDescent="0.25">
      <c r="FJ3191" s="158"/>
      <c r="FK3191" s="158"/>
      <c r="FL3191" s="158"/>
      <c r="FM3191" s="158"/>
      <c r="FN3191" s="158"/>
      <c r="FO3191" s="158"/>
    </row>
    <row r="3192" spans="166:171" x14ac:dyDescent="0.25">
      <c r="FJ3192" s="158"/>
      <c r="FK3192" s="158"/>
      <c r="FL3192" s="158"/>
      <c r="FM3192" s="158"/>
      <c r="FN3192" s="158"/>
      <c r="FO3192" s="158"/>
    </row>
    <row r="3193" spans="166:171" x14ac:dyDescent="0.25">
      <c r="FJ3193" s="158"/>
      <c r="FK3193" s="158"/>
      <c r="FL3193" s="158"/>
      <c r="FM3193" s="158"/>
      <c r="FN3193" s="158"/>
      <c r="FO3193" s="158"/>
    </row>
    <row r="3194" spans="166:171" x14ac:dyDescent="0.25">
      <c r="FJ3194" s="158"/>
      <c r="FK3194" s="158"/>
      <c r="FL3194" s="158"/>
      <c r="FM3194" s="158"/>
      <c r="FN3194" s="158"/>
      <c r="FO3194" s="158"/>
    </row>
    <row r="3195" spans="166:171" x14ac:dyDescent="0.25">
      <c r="FJ3195" s="158"/>
      <c r="FK3195" s="158"/>
      <c r="FL3195" s="158"/>
      <c r="FM3195" s="158"/>
      <c r="FN3195" s="158"/>
      <c r="FO3195" s="158"/>
    </row>
    <row r="3196" spans="166:171" x14ac:dyDescent="0.25">
      <c r="FJ3196" s="158"/>
      <c r="FK3196" s="158"/>
      <c r="FL3196" s="158"/>
      <c r="FM3196" s="158"/>
      <c r="FN3196" s="158"/>
      <c r="FO3196" s="158"/>
    </row>
    <row r="3197" spans="166:171" x14ac:dyDescent="0.25">
      <c r="FJ3197" s="158"/>
      <c r="FK3197" s="158"/>
      <c r="FL3197" s="158"/>
      <c r="FM3197" s="158"/>
      <c r="FN3197" s="158"/>
      <c r="FO3197" s="158"/>
    </row>
    <row r="3198" spans="166:171" x14ac:dyDescent="0.25">
      <c r="FJ3198" s="158"/>
      <c r="FK3198" s="158"/>
      <c r="FL3198" s="158"/>
      <c r="FM3198" s="158"/>
      <c r="FN3198" s="158"/>
      <c r="FO3198" s="158"/>
    </row>
    <row r="3199" spans="166:171" x14ac:dyDescent="0.25">
      <c r="FJ3199" s="158"/>
      <c r="FK3199" s="158"/>
      <c r="FL3199" s="158"/>
      <c r="FM3199" s="158"/>
      <c r="FN3199" s="158"/>
      <c r="FO3199" s="158"/>
    </row>
    <row r="3200" spans="166:171" x14ac:dyDescent="0.25">
      <c r="FJ3200" s="158"/>
      <c r="FK3200" s="158"/>
      <c r="FL3200" s="158"/>
      <c r="FM3200" s="158"/>
      <c r="FN3200" s="158"/>
      <c r="FO3200" s="158"/>
    </row>
    <row r="3201" spans="166:171" x14ac:dyDescent="0.25">
      <c r="FJ3201" s="158"/>
      <c r="FK3201" s="158"/>
      <c r="FL3201" s="158"/>
      <c r="FM3201" s="158"/>
      <c r="FN3201" s="158"/>
      <c r="FO3201" s="158"/>
    </row>
    <row r="3202" spans="166:171" x14ac:dyDescent="0.25">
      <c r="FJ3202" s="158"/>
      <c r="FK3202" s="158"/>
      <c r="FL3202" s="158"/>
      <c r="FM3202" s="158"/>
      <c r="FN3202" s="158"/>
      <c r="FO3202" s="158"/>
    </row>
    <row r="3203" spans="166:171" x14ac:dyDescent="0.25">
      <c r="FJ3203" s="158"/>
      <c r="FK3203" s="158"/>
      <c r="FL3203" s="158"/>
      <c r="FM3203" s="158"/>
      <c r="FN3203" s="158"/>
      <c r="FO3203" s="158"/>
    </row>
    <row r="3204" spans="166:171" x14ac:dyDescent="0.25">
      <c r="FJ3204" s="158"/>
      <c r="FK3204" s="158"/>
      <c r="FL3204" s="158"/>
      <c r="FM3204" s="158"/>
      <c r="FN3204" s="158"/>
      <c r="FO3204" s="158"/>
    </row>
    <row r="3205" spans="166:171" x14ac:dyDescent="0.25">
      <c r="FJ3205" s="158"/>
      <c r="FK3205" s="158"/>
      <c r="FL3205" s="158"/>
      <c r="FM3205" s="158"/>
      <c r="FN3205" s="158"/>
      <c r="FO3205" s="158"/>
    </row>
    <row r="3206" spans="166:171" x14ac:dyDescent="0.25">
      <c r="FJ3206" s="158"/>
      <c r="FK3206" s="158"/>
      <c r="FL3206" s="158"/>
      <c r="FM3206" s="158"/>
      <c r="FN3206" s="158"/>
      <c r="FO3206" s="158"/>
    </row>
    <row r="3207" spans="166:171" x14ac:dyDescent="0.25">
      <c r="FJ3207" s="158"/>
      <c r="FK3207" s="158"/>
      <c r="FL3207" s="158"/>
      <c r="FM3207" s="158"/>
      <c r="FN3207" s="158"/>
      <c r="FO3207" s="158"/>
    </row>
    <row r="3208" spans="166:171" x14ac:dyDescent="0.25">
      <c r="FJ3208" s="158"/>
      <c r="FK3208" s="158"/>
      <c r="FL3208" s="158"/>
      <c r="FM3208" s="158"/>
      <c r="FN3208" s="158"/>
      <c r="FO3208" s="158"/>
    </row>
    <row r="3209" spans="166:171" x14ac:dyDescent="0.25">
      <c r="FJ3209" s="158"/>
      <c r="FK3209" s="158"/>
      <c r="FL3209" s="158"/>
      <c r="FM3209" s="158"/>
      <c r="FN3209" s="158"/>
      <c r="FO3209" s="158"/>
    </row>
    <row r="3210" spans="166:171" x14ac:dyDescent="0.25">
      <c r="FJ3210" s="158"/>
      <c r="FK3210" s="158"/>
      <c r="FL3210" s="158"/>
      <c r="FM3210" s="158"/>
      <c r="FN3210" s="158"/>
      <c r="FO3210" s="158"/>
    </row>
    <row r="3211" spans="166:171" x14ac:dyDescent="0.25">
      <c r="FJ3211" s="158"/>
      <c r="FK3211" s="158"/>
      <c r="FL3211" s="158"/>
      <c r="FM3211" s="158"/>
      <c r="FN3211" s="158"/>
      <c r="FO3211" s="158"/>
    </row>
    <row r="3212" spans="166:171" x14ac:dyDescent="0.25">
      <c r="FJ3212" s="158"/>
      <c r="FK3212" s="158"/>
      <c r="FL3212" s="158"/>
      <c r="FM3212" s="158"/>
      <c r="FN3212" s="158"/>
      <c r="FO3212" s="158"/>
    </row>
    <row r="3213" spans="166:171" x14ac:dyDescent="0.25">
      <c r="FJ3213" s="158"/>
      <c r="FK3213" s="158"/>
      <c r="FL3213" s="158"/>
      <c r="FM3213" s="158"/>
      <c r="FN3213" s="158"/>
      <c r="FO3213" s="158"/>
    </row>
    <row r="3214" spans="166:171" x14ac:dyDescent="0.25">
      <c r="FJ3214" s="158"/>
      <c r="FK3214" s="158"/>
      <c r="FL3214" s="158"/>
      <c r="FM3214" s="158"/>
      <c r="FN3214" s="158"/>
      <c r="FO3214" s="158"/>
    </row>
    <row r="3215" spans="166:171" x14ac:dyDescent="0.25">
      <c r="FJ3215" s="158"/>
      <c r="FK3215" s="158"/>
      <c r="FL3215" s="158"/>
      <c r="FM3215" s="158"/>
      <c r="FN3215" s="158"/>
      <c r="FO3215" s="158"/>
    </row>
    <row r="3216" spans="166:171" x14ac:dyDescent="0.25">
      <c r="FJ3216" s="158"/>
      <c r="FK3216" s="158"/>
      <c r="FL3216" s="158"/>
      <c r="FM3216" s="158"/>
      <c r="FN3216" s="158"/>
      <c r="FO3216" s="158"/>
    </row>
    <row r="3217" spans="166:171" x14ac:dyDescent="0.25">
      <c r="FJ3217" s="158"/>
      <c r="FK3217" s="158"/>
      <c r="FL3217" s="158"/>
      <c r="FM3217" s="158"/>
      <c r="FN3217" s="158"/>
      <c r="FO3217" s="158"/>
    </row>
    <row r="3218" spans="166:171" x14ac:dyDescent="0.25">
      <c r="FJ3218" s="158"/>
      <c r="FK3218" s="158"/>
      <c r="FL3218" s="158"/>
      <c r="FM3218" s="158"/>
      <c r="FN3218" s="158"/>
      <c r="FO3218" s="158"/>
    </row>
    <row r="3219" spans="166:171" x14ac:dyDescent="0.25">
      <c r="FJ3219" s="158"/>
      <c r="FK3219" s="158"/>
      <c r="FL3219" s="158"/>
      <c r="FM3219" s="158"/>
      <c r="FN3219" s="158"/>
      <c r="FO3219" s="158"/>
    </row>
    <row r="3220" spans="166:171" x14ac:dyDescent="0.25">
      <c r="FJ3220" s="158"/>
      <c r="FK3220" s="158"/>
      <c r="FL3220" s="158"/>
      <c r="FM3220" s="158"/>
      <c r="FN3220" s="158"/>
      <c r="FO3220" s="158"/>
    </row>
    <row r="3221" spans="166:171" x14ac:dyDescent="0.25">
      <c r="FJ3221" s="158"/>
      <c r="FK3221" s="158"/>
      <c r="FL3221" s="158"/>
      <c r="FM3221" s="158"/>
      <c r="FN3221" s="158"/>
      <c r="FO3221" s="158"/>
    </row>
    <row r="3222" spans="166:171" x14ac:dyDescent="0.25">
      <c r="FJ3222" s="158"/>
      <c r="FK3222" s="158"/>
      <c r="FL3222" s="158"/>
      <c r="FM3222" s="158"/>
      <c r="FN3222" s="158"/>
      <c r="FO3222" s="158"/>
    </row>
    <row r="3223" spans="166:171" x14ac:dyDescent="0.25">
      <c r="FJ3223" s="158"/>
      <c r="FK3223" s="158"/>
      <c r="FL3223" s="158"/>
      <c r="FM3223" s="158"/>
      <c r="FN3223" s="158"/>
      <c r="FO3223" s="158"/>
    </row>
    <row r="3224" spans="166:171" x14ac:dyDescent="0.25">
      <c r="FJ3224" s="158"/>
      <c r="FK3224" s="158"/>
      <c r="FL3224" s="158"/>
      <c r="FM3224" s="158"/>
      <c r="FN3224" s="158"/>
      <c r="FO3224" s="158"/>
    </row>
    <row r="3225" spans="166:171" x14ac:dyDescent="0.25">
      <c r="FJ3225" s="158"/>
      <c r="FK3225" s="158"/>
      <c r="FL3225" s="158"/>
      <c r="FM3225" s="158"/>
      <c r="FN3225" s="158"/>
      <c r="FO3225" s="158"/>
    </row>
    <row r="3226" spans="166:171" x14ac:dyDescent="0.25">
      <c r="FJ3226" s="158"/>
      <c r="FK3226" s="158"/>
      <c r="FL3226" s="158"/>
      <c r="FM3226" s="158"/>
      <c r="FN3226" s="158"/>
      <c r="FO3226" s="158"/>
    </row>
    <row r="3227" spans="166:171" x14ac:dyDescent="0.25">
      <c r="FJ3227" s="158"/>
      <c r="FK3227" s="158"/>
      <c r="FL3227" s="158"/>
      <c r="FM3227" s="158"/>
      <c r="FN3227" s="158"/>
      <c r="FO3227" s="158"/>
    </row>
    <row r="3228" spans="166:171" x14ac:dyDescent="0.25">
      <c r="FJ3228" s="158"/>
      <c r="FK3228" s="158"/>
      <c r="FL3228" s="158"/>
      <c r="FM3228" s="158"/>
      <c r="FN3228" s="158"/>
      <c r="FO3228" s="158"/>
    </row>
    <row r="3229" spans="166:171" x14ac:dyDescent="0.25">
      <c r="FJ3229" s="158"/>
      <c r="FK3229" s="158"/>
      <c r="FL3229" s="158"/>
      <c r="FM3229" s="158"/>
      <c r="FN3229" s="158"/>
      <c r="FO3229" s="158"/>
    </row>
    <row r="3230" spans="166:171" x14ac:dyDescent="0.25">
      <c r="FJ3230" s="158"/>
      <c r="FK3230" s="158"/>
      <c r="FL3230" s="158"/>
      <c r="FM3230" s="158"/>
      <c r="FN3230" s="158"/>
      <c r="FO3230" s="158"/>
    </row>
    <row r="3231" spans="166:171" x14ac:dyDescent="0.25">
      <c r="FJ3231" s="158"/>
      <c r="FK3231" s="158"/>
      <c r="FL3231" s="158"/>
      <c r="FM3231" s="158"/>
      <c r="FN3231" s="158"/>
      <c r="FO3231" s="158"/>
    </row>
    <row r="3232" spans="166:171" x14ac:dyDescent="0.25">
      <c r="FJ3232" s="158"/>
      <c r="FK3232" s="158"/>
      <c r="FL3232" s="158"/>
      <c r="FM3232" s="158"/>
      <c r="FN3232" s="158"/>
      <c r="FO3232" s="158"/>
    </row>
    <row r="3233" spans="166:171" x14ac:dyDescent="0.25">
      <c r="FJ3233" s="158"/>
      <c r="FK3233" s="158"/>
      <c r="FL3233" s="158"/>
      <c r="FM3233" s="158"/>
      <c r="FN3233" s="158"/>
      <c r="FO3233" s="158"/>
    </row>
    <row r="3234" spans="166:171" x14ac:dyDescent="0.25">
      <c r="FJ3234" s="158"/>
      <c r="FK3234" s="158"/>
      <c r="FL3234" s="158"/>
      <c r="FM3234" s="158"/>
      <c r="FN3234" s="158"/>
      <c r="FO3234" s="158"/>
    </row>
    <row r="3235" spans="166:171" x14ac:dyDescent="0.25">
      <c r="FJ3235" s="158"/>
      <c r="FK3235" s="158"/>
      <c r="FL3235" s="158"/>
      <c r="FM3235" s="158"/>
      <c r="FN3235" s="158"/>
      <c r="FO3235" s="158"/>
    </row>
    <row r="3236" spans="166:171" x14ac:dyDescent="0.25">
      <c r="FJ3236" s="158"/>
      <c r="FK3236" s="158"/>
      <c r="FL3236" s="158"/>
      <c r="FM3236" s="158"/>
      <c r="FN3236" s="158"/>
      <c r="FO3236" s="158"/>
    </row>
    <row r="3237" spans="166:171" x14ac:dyDescent="0.25">
      <c r="FJ3237" s="158"/>
      <c r="FK3237" s="158"/>
      <c r="FL3237" s="158"/>
      <c r="FM3237" s="158"/>
      <c r="FN3237" s="158"/>
      <c r="FO3237" s="158"/>
    </row>
    <row r="3238" spans="166:171" x14ac:dyDescent="0.25">
      <c r="FJ3238" s="158"/>
      <c r="FK3238" s="158"/>
      <c r="FL3238" s="158"/>
      <c r="FM3238" s="158"/>
      <c r="FN3238" s="158"/>
      <c r="FO3238" s="158"/>
    </row>
    <row r="3239" spans="166:171" x14ac:dyDescent="0.25">
      <c r="FJ3239" s="158"/>
      <c r="FK3239" s="158"/>
      <c r="FL3239" s="158"/>
      <c r="FM3239" s="158"/>
      <c r="FN3239" s="158"/>
      <c r="FO3239" s="158"/>
    </row>
    <row r="3240" spans="166:171" x14ac:dyDescent="0.25">
      <c r="FJ3240" s="158"/>
      <c r="FK3240" s="158"/>
      <c r="FL3240" s="158"/>
      <c r="FM3240" s="158"/>
      <c r="FN3240" s="158"/>
      <c r="FO3240" s="158"/>
    </row>
    <row r="3241" spans="166:171" x14ac:dyDescent="0.25">
      <c r="FJ3241" s="158"/>
      <c r="FK3241" s="158"/>
      <c r="FL3241" s="158"/>
      <c r="FM3241" s="158"/>
      <c r="FN3241" s="158"/>
      <c r="FO3241" s="158"/>
    </row>
    <row r="3242" spans="166:171" x14ac:dyDescent="0.25">
      <c r="FJ3242" s="158"/>
      <c r="FK3242" s="158"/>
      <c r="FL3242" s="158"/>
      <c r="FM3242" s="158"/>
      <c r="FN3242" s="158"/>
      <c r="FO3242" s="158"/>
    </row>
    <row r="3243" spans="166:171" x14ac:dyDescent="0.25">
      <c r="FJ3243" s="158"/>
      <c r="FK3243" s="158"/>
      <c r="FL3243" s="158"/>
      <c r="FM3243" s="158"/>
      <c r="FN3243" s="158"/>
      <c r="FO3243" s="158"/>
    </row>
    <row r="3244" spans="166:171" x14ac:dyDescent="0.25">
      <c r="FJ3244" s="158"/>
      <c r="FK3244" s="158"/>
      <c r="FL3244" s="158"/>
      <c r="FM3244" s="158"/>
      <c r="FN3244" s="158"/>
      <c r="FO3244" s="158"/>
    </row>
    <row r="3245" spans="166:171" x14ac:dyDescent="0.25">
      <c r="FJ3245" s="158"/>
      <c r="FK3245" s="158"/>
      <c r="FL3245" s="158"/>
      <c r="FM3245" s="158"/>
      <c r="FN3245" s="158"/>
      <c r="FO3245" s="158"/>
    </row>
    <row r="3246" spans="166:171" x14ac:dyDescent="0.25">
      <c r="FJ3246" s="158"/>
      <c r="FK3246" s="158"/>
      <c r="FL3246" s="158"/>
      <c r="FM3246" s="158"/>
      <c r="FN3246" s="158"/>
      <c r="FO3246" s="158"/>
    </row>
    <row r="3247" spans="166:171" x14ac:dyDescent="0.25">
      <c r="FJ3247" s="158"/>
      <c r="FK3247" s="158"/>
      <c r="FL3247" s="158"/>
      <c r="FM3247" s="158"/>
      <c r="FN3247" s="158"/>
      <c r="FO3247" s="158"/>
    </row>
    <row r="3248" spans="166:171" x14ac:dyDescent="0.25">
      <c r="FJ3248" s="158"/>
      <c r="FK3248" s="158"/>
      <c r="FL3248" s="158"/>
      <c r="FM3248" s="158"/>
      <c r="FN3248" s="158"/>
      <c r="FO3248" s="158"/>
    </row>
    <row r="3249" spans="166:171" x14ac:dyDescent="0.25">
      <c r="FJ3249" s="158"/>
      <c r="FK3249" s="158"/>
      <c r="FL3249" s="158"/>
      <c r="FM3249" s="158"/>
      <c r="FN3249" s="158"/>
      <c r="FO3249" s="158"/>
    </row>
    <row r="3250" spans="166:171" x14ac:dyDescent="0.25">
      <c r="FJ3250" s="158"/>
      <c r="FK3250" s="158"/>
      <c r="FL3250" s="158"/>
      <c r="FM3250" s="158"/>
      <c r="FN3250" s="158"/>
      <c r="FO3250" s="158"/>
    </row>
    <row r="3251" spans="166:171" x14ac:dyDescent="0.25">
      <c r="FJ3251" s="158"/>
      <c r="FK3251" s="158"/>
      <c r="FL3251" s="158"/>
      <c r="FM3251" s="158"/>
      <c r="FN3251" s="158"/>
      <c r="FO3251" s="158"/>
    </row>
    <row r="3252" spans="166:171" x14ac:dyDescent="0.25">
      <c r="FJ3252" s="158"/>
      <c r="FK3252" s="158"/>
      <c r="FL3252" s="158"/>
      <c r="FM3252" s="158"/>
      <c r="FN3252" s="158"/>
      <c r="FO3252" s="158"/>
    </row>
    <row r="3253" spans="166:171" x14ac:dyDescent="0.25">
      <c r="FJ3253" s="158"/>
      <c r="FK3253" s="158"/>
      <c r="FL3253" s="158"/>
      <c r="FM3253" s="158"/>
      <c r="FN3253" s="158"/>
      <c r="FO3253" s="158"/>
    </row>
    <row r="3254" spans="166:171" x14ac:dyDescent="0.25">
      <c r="FJ3254" s="158"/>
      <c r="FK3254" s="158"/>
      <c r="FL3254" s="158"/>
      <c r="FM3254" s="158"/>
      <c r="FN3254" s="158"/>
      <c r="FO3254" s="158"/>
    </row>
    <row r="3255" spans="166:171" x14ac:dyDescent="0.25">
      <c r="FJ3255" s="158"/>
      <c r="FK3255" s="158"/>
      <c r="FL3255" s="158"/>
      <c r="FM3255" s="158"/>
      <c r="FN3255" s="158"/>
      <c r="FO3255" s="158"/>
    </row>
    <row r="3256" spans="166:171" x14ac:dyDescent="0.25">
      <c r="FJ3256" s="158"/>
      <c r="FK3256" s="158"/>
      <c r="FL3256" s="158"/>
      <c r="FM3256" s="158"/>
      <c r="FN3256" s="158"/>
      <c r="FO3256" s="158"/>
    </row>
    <row r="3257" spans="166:171" x14ac:dyDescent="0.25">
      <c r="FJ3257" s="158"/>
      <c r="FK3257" s="158"/>
      <c r="FL3257" s="158"/>
      <c r="FM3257" s="158"/>
      <c r="FN3257" s="158"/>
      <c r="FO3257" s="158"/>
    </row>
    <row r="3258" spans="166:171" x14ac:dyDescent="0.25">
      <c r="FJ3258" s="158"/>
      <c r="FK3258" s="158"/>
      <c r="FL3258" s="158"/>
      <c r="FM3258" s="158"/>
      <c r="FN3258" s="158"/>
      <c r="FO3258" s="158"/>
    </row>
    <row r="3259" spans="166:171" x14ac:dyDescent="0.25">
      <c r="FJ3259" s="158"/>
      <c r="FK3259" s="158"/>
      <c r="FL3259" s="158"/>
      <c r="FM3259" s="158"/>
      <c r="FN3259" s="158"/>
      <c r="FO3259" s="158"/>
    </row>
    <row r="3260" spans="166:171" x14ac:dyDescent="0.25">
      <c r="FJ3260" s="158"/>
      <c r="FK3260" s="158"/>
      <c r="FL3260" s="158"/>
      <c r="FM3260" s="158"/>
      <c r="FN3260" s="158"/>
      <c r="FO3260" s="158"/>
    </row>
    <row r="3261" spans="166:171" x14ac:dyDescent="0.25">
      <c r="FJ3261" s="158"/>
      <c r="FK3261" s="158"/>
      <c r="FL3261" s="158"/>
      <c r="FM3261" s="158"/>
      <c r="FN3261" s="158"/>
      <c r="FO3261" s="158"/>
    </row>
    <row r="3262" spans="166:171" x14ac:dyDescent="0.25">
      <c r="FJ3262" s="158"/>
      <c r="FK3262" s="158"/>
      <c r="FL3262" s="158"/>
      <c r="FM3262" s="158"/>
      <c r="FN3262" s="158"/>
      <c r="FO3262" s="158"/>
    </row>
    <row r="3263" spans="166:171" x14ac:dyDescent="0.25">
      <c r="FJ3263" s="158"/>
      <c r="FK3263" s="158"/>
      <c r="FL3263" s="158"/>
      <c r="FM3263" s="158"/>
      <c r="FN3263" s="158"/>
      <c r="FO3263" s="158"/>
    </row>
    <row r="3264" spans="166:171" x14ac:dyDescent="0.25">
      <c r="FJ3264" s="158"/>
      <c r="FK3264" s="158"/>
      <c r="FL3264" s="158"/>
      <c r="FM3264" s="158"/>
      <c r="FN3264" s="158"/>
      <c r="FO3264" s="158"/>
    </row>
    <row r="3265" spans="166:171" x14ac:dyDescent="0.25">
      <c r="FJ3265" s="158"/>
      <c r="FK3265" s="158"/>
      <c r="FL3265" s="158"/>
      <c r="FM3265" s="158"/>
      <c r="FN3265" s="158"/>
      <c r="FO3265" s="158"/>
    </row>
    <row r="3266" spans="166:171" x14ac:dyDescent="0.25">
      <c r="FJ3266" s="158"/>
      <c r="FK3266" s="158"/>
      <c r="FL3266" s="158"/>
      <c r="FM3266" s="158"/>
      <c r="FN3266" s="158"/>
      <c r="FO3266" s="158"/>
    </row>
    <row r="3267" spans="166:171" x14ac:dyDescent="0.25">
      <c r="FJ3267" s="158"/>
      <c r="FK3267" s="158"/>
      <c r="FL3267" s="158"/>
      <c r="FM3267" s="158"/>
      <c r="FN3267" s="158"/>
      <c r="FO3267" s="158"/>
    </row>
    <row r="3268" spans="166:171" x14ac:dyDescent="0.25">
      <c r="FJ3268" s="158"/>
      <c r="FK3268" s="158"/>
      <c r="FL3268" s="158"/>
      <c r="FM3268" s="158"/>
      <c r="FN3268" s="158"/>
      <c r="FO3268" s="158"/>
    </row>
    <row r="3269" spans="166:171" x14ac:dyDescent="0.25">
      <c r="FJ3269" s="158"/>
      <c r="FK3269" s="158"/>
      <c r="FL3269" s="158"/>
      <c r="FM3269" s="158"/>
      <c r="FN3269" s="158"/>
      <c r="FO3269" s="158"/>
    </row>
    <row r="3270" spans="166:171" x14ac:dyDescent="0.25">
      <c r="FJ3270" s="158"/>
      <c r="FK3270" s="158"/>
      <c r="FL3270" s="158"/>
      <c r="FM3270" s="158"/>
      <c r="FN3270" s="158"/>
      <c r="FO3270" s="158"/>
    </row>
    <row r="3271" spans="166:171" x14ac:dyDescent="0.25">
      <c r="FJ3271" s="158"/>
      <c r="FK3271" s="158"/>
      <c r="FL3271" s="158"/>
      <c r="FM3271" s="158"/>
      <c r="FN3271" s="158"/>
      <c r="FO3271" s="158"/>
    </row>
    <row r="3272" spans="166:171" x14ac:dyDescent="0.25">
      <c r="FJ3272" s="158"/>
      <c r="FK3272" s="158"/>
      <c r="FL3272" s="158"/>
      <c r="FM3272" s="158"/>
      <c r="FN3272" s="158"/>
      <c r="FO3272" s="158"/>
    </row>
    <row r="3273" spans="166:171" x14ac:dyDescent="0.25">
      <c r="FJ3273" s="158"/>
      <c r="FK3273" s="158"/>
      <c r="FL3273" s="158"/>
      <c r="FM3273" s="158"/>
      <c r="FN3273" s="158"/>
      <c r="FO3273" s="158"/>
    </row>
    <row r="3274" spans="166:171" x14ac:dyDescent="0.25">
      <c r="FJ3274" s="158"/>
      <c r="FK3274" s="158"/>
      <c r="FL3274" s="158"/>
      <c r="FM3274" s="158"/>
      <c r="FN3274" s="158"/>
      <c r="FO3274" s="158"/>
    </row>
    <row r="3275" spans="166:171" x14ac:dyDescent="0.25">
      <c r="FJ3275" s="158"/>
      <c r="FK3275" s="158"/>
      <c r="FL3275" s="158"/>
      <c r="FM3275" s="158"/>
      <c r="FN3275" s="158"/>
      <c r="FO3275" s="158"/>
    </row>
    <row r="3276" spans="166:171" x14ac:dyDescent="0.25">
      <c r="FJ3276" s="158"/>
      <c r="FK3276" s="158"/>
      <c r="FL3276" s="158"/>
      <c r="FM3276" s="158"/>
      <c r="FN3276" s="158"/>
      <c r="FO3276" s="158"/>
    </row>
    <row r="3277" spans="166:171" x14ac:dyDescent="0.25">
      <c r="FJ3277" s="158"/>
      <c r="FK3277" s="158"/>
      <c r="FL3277" s="158"/>
      <c r="FM3277" s="158"/>
      <c r="FN3277" s="158"/>
      <c r="FO3277" s="158"/>
    </row>
    <row r="3278" spans="166:171" x14ac:dyDescent="0.25">
      <c r="FJ3278" s="158"/>
      <c r="FK3278" s="158"/>
      <c r="FL3278" s="158"/>
      <c r="FM3278" s="158"/>
      <c r="FN3278" s="158"/>
      <c r="FO3278" s="158"/>
    </row>
    <row r="3279" spans="166:171" x14ac:dyDescent="0.25">
      <c r="FJ3279" s="158"/>
      <c r="FK3279" s="158"/>
      <c r="FL3279" s="158"/>
      <c r="FM3279" s="158"/>
      <c r="FN3279" s="158"/>
      <c r="FO3279" s="158"/>
    </row>
    <row r="3280" spans="166:171" x14ac:dyDescent="0.25">
      <c r="FJ3280" s="158"/>
      <c r="FK3280" s="158"/>
      <c r="FL3280" s="158"/>
      <c r="FM3280" s="158"/>
      <c r="FN3280" s="158"/>
      <c r="FO3280" s="158"/>
    </row>
    <row r="3281" spans="166:171" x14ac:dyDescent="0.25">
      <c r="FJ3281" s="158"/>
      <c r="FK3281" s="158"/>
      <c r="FL3281" s="158"/>
      <c r="FM3281" s="158"/>
      <c r="FN3281" s="158"/>
      <c r="FO3281" s="158"/>
    </row>
    <row r="3282" spans="166:171" x14ac:dyDescent="0.25">
      <c r="FJ3282" s="158"/>
      <c r="FK3282" s="158"/>
      <c r="FL3282" s="158"/>
      <c r="FM3282" s="158"/>
      <c r="FN3282" s="158"/>
      <c r="FO3282" s="158"/>
    </row>
    <row r="3283" spans="166:171" x14ac:dyDescent="0.25">
      <c r="FJ3283" s="158"/>
      <c r="FK3283" s="158"/>
      <c r="FL3283" s="158"/>
      <c r="FM3283" s="158"/>
      <c r="FN3283" s="158"/>
      <c r="FO3283" s="158"/>
    </row>
    <row r="3284" spans="166:171" x14ac:dyDescent="0.25">
      <c r="FJ3284" s="158"/>
      <c r="FK3284" s="158"/>
      <c r="FL3284" s="158"/>
      <c r="FM3284" s="158"/>
      <c r="FN3284" s="158"/>
      <c r="FO3284" s="158"/>
    </row>
    <row r="3285" spans="166:171" x14ac:dyDescent="0.25">
      <c r="FJ3285" s="158"/>
      <c r="FK3285" s="158"/>
      <c r="FL3285" s="158"/>
      <c r="FM3285" s="158"/>
      <c r="FN3285" s="158"/>
      <c r="FO3285" s="158"/>
    </row>
    <row r="3286" spans="166:171" x14ac:dyDescent="0.25">
      <c r="FJ3286" s="158"/>
      <c r="FK3286" s="158"/>
      <c r="FL3286" s="158"/>
      <c r="FM3286" s="158"/>
      <c r="FN3286" s="158"/>
      <c r="FO3286" s="158"/>
    </row>
    <row r="3287" spans="166:171" x14ac:dyDescent="0.25">
      <c r="FJ3287" s="158"/>
      <c r="FK3287" s="158"/>
      <c r="FL3287" s="158"/>
      <c r="FM3287" s="158"/>
      <c r="FN3287" s="158"/>
      <c r="FO3287" s="158"/>
    </row>
    <row r="3288" spans="166:171" x14ac:dyDescent="0.25">
      <c r="FJ3288" s="158"/>
      <c r="FK3288" s="158"/>
      <c r="FL3288" s="158"/>
      <c r="FM3288" s="158"/>
      <c r="FN3288" s="158"/>
      <c r="FO3288" s="158"/>
    </row>
    <row r="3289" spans="166:171" x14ac:dyDescent="0.25">
      <c r="FJ3289" s="158"/>
      <c r="FK3289" s="158"/>
      <c r="FL3289" s="158"/>
      <c r="FM3289" s="158"/>
      <c r="FN3289" s="158"/>
      <c r="FO3289" s="158"/>
    </row>
    <row r="3290" spans="166:171" x14ac:dyDescent="0.25">
      <c r="FJ3290" s="158"/>
      <c r="FK3290" s="158"/>
      <c r="FL3290" s="158"/>
      <c r="FM3290" s="158"/>
      <c r="FN3290" s="158"/>
      <c r="FO3290" s="158"/>
    </row>
    <row r="3291" spans="166:171" x14ac:dyDescent="0.25">
      <c r="FJ3291" s="158"/>
      <c r="FK3291" s="158"/>
      <c r="FL3291" s="158"/>
      <c r="FM3291" s="158"/>
      <c r="FN3291" s="158"/>
      <c r="FO3291" s="158"/>
    </row>
    <row r="3292" spans="166:171" x14ac:dyDescent="0.25">
      <c r="FJ3292" s="158"/>
      <c r="FK3292" s="158"/>
      <c r="FL3292" s="158"/>
      <c r="FM3292" s="158"/>
      <c r="FN3292" s="158"/>
      <c r="FO3292" s="158"/>
    </row>
    <row r="3293" spans="166:171" x14ac:dyDescent="0.25">
      <c r="FJ3293" s="158"/>
      <c r="FK3293" s="158"/>
      <c r="FL3293" s="158"/>
      <c r="FM3293" s="158"/>
      <c r="FN3293" s="158"/>
      <c r="FO3293" s="158"/>
    </row>
    <row r="3294" spans="166:171" x14ac:dyDescent="0.25">
      <c r="FJ3294" s="158"/>
      <c r="FK3294" s="158"/>
      <c r="FL3294" s="158"/>
      <c r="FM3294" s="158"/>
      <c r="FN3294" s="158"/>
      <c r="FO3294" s="158"/>
    </row>
    <row r="3295" spans="166:171" x14ac:dyDescent="0.25">
      <c r="FJ3295" s="158"/>
      <c r="FK3295" s="158"/>
      <c r="FL3295" s="158"/>
      <c r="FM3295" s="158"/>
      <c r="FN3295" s="158"/>
      <c r="FO3295" s="158"/>
    </row>
    <row r="3296" spans="166:171" x14ac:dyDescent="0.25">
      <c r="FJ3296" s="158"/>
      <c r="FK3296" s="158"/>
      <c r="FL3296" s="158"/>
      <c r="FM3296" s="158"/>
      <c r="FN3296" s="158"/>
      <c r="FO3296" s="158"/>
    </row>
    <row r="3297" spans="166:171" x14ac:dyDescent="0.25">
      <c r="FJ3297" s="158"/>
      <c r="FK3297" s="158"/>
      <c r="FL3297" s="158"/>
      <c r="FM3297" s="158"/>
      <c r="FN3297" s="158"/>
      <c r="FO3297" s="158"/>
    </row>
    <row r="3298" spans="166:171" x14ac:dyDescent="0.25">
      <c r="FJ3298" s="158"/>
      <c r="FK3298" s="158"/>
      <c r="FL3298" s="158"/>
      <c r="FM3298" s="158"/>
      <c r="FN3298" s="158"/>
      <c r="FO3298" s="158"/>
    </row>
    <row r="3299" spans="166:171" x14ac:dyDescent="0.25">
      <c r="FJ3299" s="158"/>
      <c r="FK3299" s="158"/>
      <c r="FL3299" s="158"/>
      <c r="FM3299" s="158"/>
      <c r="FN3299" s="158"/>
      <c r="FO3299" s="158"/>
    </row>
    <row r="3300" spans="166:171" x14ac:dyDescent="0.25">
      <c r="FJ3300" s="158"/>
      <c r="FK3300" s="158"/>
      <c r="FL3300" s="158"/>
      <c r="FM3300" s="158"/>
      <c r="FN3300" s="158"/>
      <c r="FO3300" s="158"/>
    </row>
    <row r="3301" spans="166:171" x14ac:dyDescent="0.25">
      <c r="FJ3301" s="158"/>
      <c r="FK3301" s="158"/>
      <c r="FL3301" s="158"/>
      <c r="FM3301" s="158"/>
      <c r="FN3301" s="158"/>
      <c r="FO3301" s="158"/>
    </row>
    <row r="3302" spans="166:171" x14ac:dyDescent="0.25">
      <c r="FJ3302" s="158"/>
      <c r="FK3302" s="158"/>
      <c r="FL3302" s="158"/>
      <c r="FM3302" s="158"/>
      <c r="FN3302" s="158"/>
      <c r="FO3302" s="158"/>
    </row>
    <row r="3303" spans="166:171" x14ac:dyDescent="0.25">
      <c r="FJ3303" s="158"/>
      <c r="FK3303" s="158"/>
      <c r="FL3303" s="158"/>
      <c r="FM3303" s="158"/>
      <c r="FN3303" s="158"/>
      <c r="FO3303" s="158"/>
    </row>
    <row r="3304" spans="166:171" x14ac:dyDescent="0.25">
      <c r="FJ3304" s="158"/>
      <c r="FK3304" s="158"/>
      <c r="FL3304" s="158"/>
      <c r="FM3304" s="158"/>
      <c r="FN3304" s="158"/>
      <c r="FO3304" s="158"/>
    </row>
    <row r="3305" spans="166:171" x14ac:dyDescent="0.25">
      <c r="FJ3305" s="158"/>
      <c r="FK3305" s="158"/>
      <c r="FL3305" s="158"/>
      <c r="FM3305" s="158"/>
      <c r="FN3305" s="158"/>
      <c r="FO3305" s="158"/>
    </row>
    <row r="3306" spans="166:171" x14ac:dyDescent="0.25">
      <c r="FJ3306" s="158"/>
      <c r="FK3306" s="158"/>
      <c r="FL3306" s="158"/>
      <c r="FM3306" s="158"/>
      <c r="FN3306" s="158"/>
      <c r="FO3306" s="158"/>
    </row>
    <row r="3307" spans="166:171" x14ac:dyDescent="0.25">
      <c r="FJ3307" s="158"/>
      <c r="FK3307" s="158"/>
      <c r="FL3307" s="158"/>
      <c r="FM3307" s="158"/>
      <c r="FN3307" s="158"/>
      <c r="FO3307" s="158"/>
    </row>
    <row r="3308" spans="166:171" x14ac:dyDescent="0.25">
      <c r="FJ3308" s="158"/>
      <c r="FK3308" s="158"/>
      <c r="FL3308" s="158"/>
      <c r="FM3308" s="158"/>
      <c r="FN3308" s="158"/>
      <c r="FO3308" s="158"/>
    </row>
    <row r="3309" spans="166:171" x14ac:dyDescent="0.25">
      <c r="FJ3309" s="158"/>
      <c r="FK3309" s="158"/>
      <c r="FL3309" s="158"/>
      <c r="FM3309" s="158"/>
      <c r="FN3309" s="158"/>
      <c r="FO3309" s="158"/>
    </row>
    <row r="3310" spans="166:171" x14ac:dyDescent="0.25">
      <c r="FJ3310" s="158"/>
      <c r="FK3310" s="158"/>
      <c r="FL3310" s="158"/>
      <c r="FM3310" s="158"/>
      <c r="FN3310" s="158"/>
      <c r="FO3310" s="158"/>
    </row>
    <row r="3311" spans="166:171" x14ac:dyDescent="0.25">
      <c r="FJ3311" s="158"/>
      <c r="FK3311" s="158"/>
      <c r="FL3311" s="158"/>
      <c r="FM3311" s="158"/>
      <c r="FN3311" s="158"/>
      <c r="FO3311" s="158"/>
    </row>
    <row r="3312" spans="166:171" x14ac:dyDescent="0.25">
      <c r="FJ3312" s="158"/>
      <c r="FK3312" s="158"/>
      <c r="FL3312" s="158"/>
      <c r="FM3312" s="158"/>
      <c r="FN3312" s="158"/>
      <c r="FO3312" s="158"/>
    </row>
    <row r="3313" spans="166:171" x14ac:dyDescent="0.25">
      <c r="FJ3313" s="158"/>
      <c r="FK3313" s="158"/>
      <c r="FL3313" s="158"/>
      <c r="FM3313" s="158"/>
      <c r="FN3313" s="158"/>
      <c r="FO3313" s="158"/>
    </row>
    <row r="3314" spans="166:171" x14ac:dyDescent="0.25">
      <c r="FJ3314" s="158"/>
      <c r="FK3314" s="158"/>
      <c r="FL3314" s="158"/>
      <c r="FM3314" s="158"/>
      <c r="FN3314" s="158"/>
      <c r="FO3314" s="158"/>
    </row>
    <row r="3315" spans="166:171" x14ac:dyDescent="0.25">
      <c r="FJ3315" s="158"/>
      <c r="FK3315" s="158"/>
      <c r="FL3315" s="158"/>
      <c r="FM3315" s="158"/>
      <c r="FN3315" s="158"/>
      <c r="FO3315" s="158"/>
    </row>
    <row r="3316" spans="166:171" x14ac:dyDescent="0.25">
      <c r="FJ3316" s="158"/>
      <c r="FK3316" s="158"/>
      <c r="FL3316" s="158"/>
      <c r="FM3316" s="158"/>
      <c r="FN3316" s="158"/>
      <c r="FO3316" s="158"/>
    </row>
    <row r="3317" spans="166:171" x14ac:dyDescent="0.25">
      <c r="FJ3317" s="158"/>
      <c r="FK3317" s="158"/>
      <c r="FL3317" s="158"/>
      <c r="FM3317" s="158"/>
      <c r="FN3317" s="158"/>
      <c r="FO3317" s="158"/>
    </row>
    <row r="3318" spans="166:171" x14ac:dyDescent="0.25">
      <c r="FJ3318" s="158"/>
      <c r="FK3318" s="158"/>
      <c r="FL3318" s="158"/>
      <c r="FM3318" s="158"/>
      <c r="FN3318" s="158"/>
      <c r="FO3318" s="158"/>
    </row>
    <row r="3319" spans="166:171" x14ac:dyDescent="0.25">
      <c r="FJ3319" s="158"/>
      <c r="FK3319" s="158"/>
      <c r="FL3319" s="158"/>
      <c r="FM3319" s="158"/>
      <c r="FN3319" s="158"/>
      <c r="FO3319" s="158"/>
    </row>
    <row r="3320" spans="166:171" x14ac:dyDescent="0.25">
      <c r="FJ3320" s="158"/>
      <c r="FK3320" s="158"/>
      <c r="FL3320" s="158"/>
      <c r="FM3320" s="158"/>
      <c r="FN3320" s="158"/>
      <c r="FO3320" s="158"/>
    </row>
    <row r="3321" spans="166:171" x14ac:dyDescent="0.25">
      <c r="FJ3321" s="158"/>
      <c r="FK3321" s="158"/>
      <c r="FL3321" s="158"/>
      <c r="FM3321" s="158"/>
      <c r="FN3321" s="158"/>
      <c r="FO3321" s="158"/>
    </row>
    <row r="3322" spans="166:171" x14ac:dyDescent="0.25">
      <c r="FJ3322" s="158"/>
      <c r="FK3322" s="158"/>
      <c r="FL3322" s="158"/>
      <c r="FM3322" s="158"/>
      <c r="FN3322" s="158"/>
      <c r="FO3322" s="158"/>
    </row>
    <row r="3323" spans="166:171" x14ac:dyDescent="0.25">
      <c r="FJ3323" s="158"/>
      <c r="FK3323" s="158"/>
      <c r="FL3323" s="158"/>
      <c r="FM3323" s="158"/>
      <c r="FN3323" s="158"/>
      <c r="FO3323" s="158"/>
    </row>
    <row r="3324" spans="166:171" x14ac:dyDescent="0.25">
      <c r="FJ3324" s="158"/>
      <c r="FK3324" s="158"/>
      <c r="FL3324" s="158"/>
      <c r="FM3324" s="158"/>
      <c r="FN3324" s="158"/>
      <c r="FO3324" s="158"/>
    </row>
    <row r="3325" spans="166:171" x14ac:dyDescent="0.25">
      <c r="FJ3325" s="158"/>
      <c r="FK3325" s="158"/>
      <c r="FL3325" s="158"/>
      <c r="FM3325" s="158"/>
      <c r="FN3325" s="158"/>
      <c r="FO3325" s="158"/>
    </row>
    <row r="3326" spans="166:171" x14ac:dyDescent="0.25">
      <c r="FJ3326" s="158"/>
      <c r="FK3326" s="158"/>
      <c r="FL3326" s="158"/>
      <c r="FM3326" s="158"/>
      <c r="FN3326" s="158"/>
      <c r="FO3326" s="158"/>
    </row>
    <row r="3327" spans="166:171" x14ac:dyDescent="0.25">
      <c r="FJ3327" s="158"/>
      <c r="FK3327" s="158"/>
      <c r="FL3327" s="158"/>
      <c r="FM3327" s="158"/>
      <c r="FN3327" s="158"/>
      <c r="FO3327" s="158"/>
    </row>
    <row r="3328" spans="166:171" x14ac:dyDescent="0.25">
      <c r="FJ3328" s="158"/>
      <c r="FK3328" s="158"/>
      <c r="FL3328" s="158"/>
      <c r="FM3328" s="158"/>
      <c r="FN3328" s="158"/>
      <c r="FO3328" s="158"/>
    </row>
    <row r="3329" spans="166:171" x14ac:dyDescent="0.25">
      <c r="FJ3329" s="158"/>
      <c r="FK3329" s="158"/>
      <c r="FL3329" s="158"/>
      <c r="FM3329" s="158"/>
      <c r="FN3329" s="158"/>
      <c r="FO3329" s="158"/>
    </row>
    <row r="3330" spans="166:171" x14ac:dyDescent="0.25">
      <c r="FJ3330" s="158"/>
      <c r="FK3330" s="158"/>
      <c r="FL3330" s="158"/>
      <c r="FM3330" s="158"/>
      <c r="FN3330" s="158"/>
      <c r="FO3330" s="158"/>
    </row>
    <row r="3331" spans="166:171" x14ac:dyDescent="0.25">
      <c r="FJ3331" s="158"/>
      <c r="FK3331" s="158"/>
      <c r="FL3331" s="158"/>
      <c r="FM3331" s="158"/>
      <c r="FN3331" s="158"/>
      <c r="FO3331" s="158"/>
    </row>
    <row r="3332" spans="166:171" x14ac:dyDescent="0.25">
      <c r="FJ3332" s="158"/>
      <c r="FK3332" s="158"/>
      <c r="FL3332" s="158"/>
      <c r="FM3332" s="158"/>
      <c r="FN3332" s="158"/>
      <c r="FO3332" s="158"/>
    </row>
    <row r="3333" spans="166:171" x14ac:dyDescent="0.25">
      <c r="FJ3333" s="158"/>
      <c r="FK3333" s="158"/>
      <c r="FL3333" s="158"/>
      <c r="FM3333" s="158"/>
      <c r="FN3333" s="158"/>
      <c r="FO3333" s="158"/>
    </row>
    <row r="3334" spans="166:171" x14ac:dyDescent="0.25">
      <c r="FJ3334" s="158"/>
      <c r="FK3334" s="158"/>
      <c r="FL3334" s="158"/>
      <c r="FM3334" s="158"/>
      <c r="FN3334" s="158"/>
      <c r="FO3334" s="158"/>
    </row>
    <row r="3335" spans="166:171" x14ac:dyDescent="0.25">
      <c r="FJ3335" s="158"/>
      <c r="FK3335" s="158"/>
      <c r="FL3335" s="158"/>
      <c r="FM3335" s="158"/>
      <c r="FN3335" s="158"/>
      <c r="FO3335" s="158"/>
    </row>
    <row r="3336" spans="166:171" x14ac:dyDescent="0.25">
      <c r="FJ3336" s="158"/>
      <c r="FK3336" s="158"/>
      <c r="FL3336" s="158"/>
      <c r="FM3336" s="158"/>
      <c r="FN3336" s="158"/>
      <c r="FO3336" s="158"/>
    </row>
    <row r="3337" spans="166:171" x14ac:dyDescent="0.25">
      <c r="FJ3337" s="158"/>
      <c r="FK3337" s="158"/>
      <c r="FL3337" s="158"/>
      <c r="FM3337" s="158"/>
      <c r="FN3337" s="158"/>
      <c r="FO3337" s="158"/>
    </row>
    <row r="3338" spans="166:171" x14ac:dyDescent="0.25">
      <c r="FJ3338" s="158"/>
      <c r="FK3338" s="158"/>
      <c r="FL3338" s="158"/>
      <c r="FM3338" s="158"/>
      <c r="FN3338" s="158"/>
      <c r="FO3338" s="158"/>
    </row>
    <row r="3339" spans="166:171" x14ac:dyDescent="0.25">
      <c r="FJ3339" s="158"/>
      <c r="FK3339" s="158"/>
      <c r="FL3339" s="158"/>
      <c r="FM3339" s="158"/>
      <c r="FN3339" s="158"/>
      <c r="FO3339" s="158"/>
    </row>
    <row r="3340" spans="166:171" x14ac:dyDescent="0.25">
      <c r="FJ3340" s="158"/>
      <c r="FK3340" s="158"/>
      <c r="FL3340" s="158"/>
      <c r="FM3340" s="158"/>
      <c r="FN3340" s="158"/>
      <c r="FO3340" s="158"/>
    </row>
    <row r="3341" spans="166:171" x14ac:dyDescent="0.25">
      <c r="FJ3341" s="158"/>
      <c r="FK3341" s="158"/>
      <c r="FL3341" s="158"/>
      <c r="FM3341" s="158"/>
      <c r="FN3341" s="158"/>
      <c r="FO3341" s="158"/>
    </row>
    <row r="3342" spans="166:171" x14ac:dyDescent="0.25">
      <c r="FJ3342" s="158"/>
      <c r="FK3342" s="158"/>
      <c r="FL3342" s="158"/>
      <c r="FM3342" s="158"/>
      <c r="FN3342" s="158"/>
      <c r="FO3342" s="158"/>
    </row>
    <row r="3343" spans="166:171" x14ac:dyDescent="0.25">
      <c r="FJ3343" s="158"/>
      <c r="FK3343" s="158"/>
      <c r="FL3343" s="158"/>
      <c r="FM3343" s="158"/>
      <c r="FN3343" s="158"/>
      <c r="FO3343" s="158"/>
    </row>
    <row r="3344" spans="166:171" x14ac:dyDescent="0.25">
      <c r="FJ3344" s="158"/>
      <c r="FK3344" s="158"/>
      <c r="FL3344" s="158"/>
      <c r="FM3344" s="158"/>
      <c r="FN3344" s="158"/>
      <c r="FO3344" s="158"/>
    </row>
    <row r="3345" spans="166:171" x14ac:dyDescent="0.25">
      <c r="FJ3345" s="158"/>
      <c r="FK3345" s="158"/>
      <c r="FL3345" s="158"/>
      <c r="FM3345" s="158"/>
      <c r="FN3345" s="158"/>
      <c r="FO3345" s="158"/>
    </row>
    <row r="3346" spans="166:171" x14ac:dyDescent="0.25">
      <c r="FJ3346" s="158"/>
      <c r="FK3346" s="158"/>
      <c r="FL3346" s="158"/>
      <c r="FM3346" s="158"/>
      <c r="FN3346" s="158"/>
      <c r="FO3346" s="158"/>
    </row>
    <row r="3347" spans="166:171" x14ac:dyDescent="0.25">
      <c r="FJ3347" s="158"/>
      <c r="FK3347" s="158"/>
      <c r="FL3347" s="158"/>
      <c r="FM3347" s="158"/>
      <c r="FN3347" s="158"/>
      <c r="FO3347" s="158"/>
    </row>
    <row r="3348" spans="166:171" x14ac:dyDescent="0.25">
      <c r="FJ3348" s="158"/>
      <c r="FK3348" s="158"/>
      <c r="FL3348" s="158"/>
      <c r="FM3348" s="158"/>
      <c r="FN3348" s="158"/>
      <c r="FO3348" s="158"/>
    </row>
    <row r="3349" spans="166:171" x14ac:dyDescent="0.25">
      <c r="FJ3349" s="158"/>
      <c r="FK3349" s="158"/>
      <c r="FL3349" s="158"/>
      <c r="FM3349" s="158"/>
      <c r="FN3349" s="158"/>
      <c r="FO3349" s="158"/>
    </row>
    <row r="3350" spans="166:171" x14ac:dyDescent="0.25">
      <c r="FJ3350" s="158"/>
      <c r="FK3350" s="158"/>
      <c r="FL3350" s="158"/>
      <c r="FM3350" s="158"/>
      <c r="FN3350" s="158"/>
      <c r="FO3350" s="158"/>
    </row>
    <row r="3351" spans="166:171" x14ac:dyDescent="0.25">
      <c r="FJ3351" s="158"/>
      <c r="FK3351" s="158"/>
      <c r="FL3351" s="158"/>
      <c r="FM3351" s="158"/>
      <c r="FN3351" s="158"/>
      <c r="FO3351" s="158"/>
    </row>
    <row r="3352" spans="166:171" x14ac:dyDescent="0.25">
      <c r="FJ3352" s="158"/>
      <c r="FK3352" s="158"/>
      <c r="FL3352" s="158"/>
      <c r="FM3352" s="158"/>
      <c r="FN3352" s="158"/>
      <c r="FO3352" s="158"/>
    </row>
    <row r="3353" spans="166:171" x14ac:dyDescent="0.25">
      <c r="FJ3353" s="158"/>
      <c r="FK3353" s="158"/>
      <c r="FL3353" s="158"/>
      <c r="FM3353" s="158"/>
      <c r="FN3353" s="158"/>
      <c r="FO3353" s="158"/>
    </row>
    <row r="3354" spans="166:171" x14ac:dyDescent="0.25">
      <c r="FJ3354" s="158"/>
      <c r="FK3354" s="158"/>
      <c r="FL3354" s="158"/>
      <c r="FM3354" s="158"/>
      <c r="FN3354" s="158"/>
      <c r="FO3354" s="158"/>
    </row>
    <row r="3355" spans="166:171" x14ac:dyDescent="0.25">
      <c r="FJ3355" s="158"/>
      <c r="FK3355" s="158"/>
      <c r="FL3355" s="158"/>
      <c r="FM3355" s="158"/>
      <c r="FN3355" s="158"/>
      <c r="FO3355" s="158"/>
    </row>
    <row r="3356" spans="166:171" x14ac:dyDescent="0.25">
      <c r="FJ3356" s="158"/>
      <c r="FK3356" s="158"/>
      <c r="FL3356" s="158"/>
      <c r="FM3356" s="158"/>
      <c r="FN3356" s="158"/>
      <c r="FO3356" s="158"/>
    </row>
    <row r="3357" spans="166:171" x14ac:dyDescent="0.25">
      <c r="FJ3357" s="158"/>
      <c r="FK3357" s="158"/>
      <c r="FL3357" s="158"/>
      <c r="FM3357" s="158"/>
      <c r="FN3357" s="158"/>
      <c r="FO3357" s="158"/>
    </row>
    <row r="3358" spans="166:171" x14ac:dyDescent="0.25">
      <c r="FJ3358" s="158"/>
      <c r="FK3358" s="158"/>
      <c r="FL3358" s="158"/>
      <c r="FM3358" s="158"/>
      <c r="FN3358" s="158"/>
      <c r="FO3358" s="158"/>
    </row>
    <row r="3359" spans="166:171" x14ac:dyDescent="0.25">
      <c r="FJ3359" s="158"/>
      <c r="FK3359" s="158"/>
      <c r="FL3359" s="158"/>
      <c r="FM3359" s="158"/>
      <c r="FN3359" s="158"/>
      <c r="FO3359" s="158"/>
    </row>
    <row r="3360" spans="166:171" x14ac:dyDescent="0.25">
      <c r="FJ3360" s="158"/>
      <c r="FK3360" s="158"/>
      <c r="FL3360" s="158"/>
      <c r="FM3360" s="158"/>
      <c r="FN3360" s="158"/>
      <c r="FO3360" s="158"/>
    </row>
    <row r="3361" spans="166:171" x14ac:dyDescent="0.25">
      <c r="FJ3361" s="158"/>
      <c r="FK3361" s="158"/>
      <c r="FL3361" s="158"/>
      <c r="FM3361" s="158"/>
      <c r="FN3361" s="158"/>
      <c r="FO3361" s="158"/>
    </row>
    <row r="3362" spans="166:171" x14ac:dyDescent="0.25">
      <c r="FJ3362" s="158"/>
      <c r="FK3362" s="158"/>
      <c r="FL3362" s="158"/>
      <c r="FM3362" s="158"/>
      <c r="FN3362" s="158"/>
      <c r="FO3362" s="158"/>
    </row>
    <row r="3363" spans="166:171" x14ac:dyDescent="0.25">
      <c r="FJ3363" s="158"/>
      <c r="FK3363" s="158"/>
      <c r="FL3363" s="158"/>
      <c r="FM3363" s="158"/>
      <c r="FN3363" s="158"/>
      <c r="FO3363" s="158"/>
    </row>
    <row r="3364" spans="166:171" x14ac:dyDescent="0.25">
      <c r="FJ3364" s="158"/>
      <c r="FK3364" s="158"/>
      <c r="FL3364" s="158"/>
      <c r="FM3364" s="158"/>
      <c r="FN3364" s="158"/>
      <c r="FO3364" s="158"/>
    </row>
    <row r="3365" spans="166:171" x14ac:dyDescent="0.25">
      <c r="FJ3365" s="158"/>
      <c r="FK3365" s="158"/>
      <c r="FL3365" s="158"/>
      <c r="FM3365" s="158"/>
      <c r="FN3365" s="158"/>
      <c r="FO3365" s="158"/>
    </row>
    <row r="3366" spans="166:171" x14ac:dyDescent="0.25">
      <c r="FJ3366" s="158"/>
      <c r="FK3366" s="158"/>
      <c r="FL3366" s="158"/>
      <c r="FM3366" s="158"/>
      <c r="FN3366" s="158"/>
      <c r="FO3366" s="158"/>
    </row>
    <row r="3367" spans="166:171" x14ac:dyDescent="0.25">
      <c r="FJ3367" s="158"/>
      <c r="FK3367" s="158"/>
      <c r="FL3367" s="158"/>
      <c r="FM3367" s="158"/>
      <c r="FN3367" s="158"/>
      <c r="FO3367" s="158"/>
    </row>
    <row r="3368" spans="166:171" x14ac:dyDescent="0.25">
      <c r="FJ3368" s="158"/>
      <c r="FK3368" s="158"/>
      <c r="FL3368" s="158"/>
      <c r="FM3368" s="158"/>
      <c r="FN3368" s="158"/>
      <c r="FO3368" s="158"/>
    </row>
    <row r="3369" spans="166:171" x14ac:dyDescent="0.25">
      <c r="FJ3369" s="158"/>
      <c r="FK3369" s="158"/>
      <c r="FL3369" s="158"/>
      <c r="FM3369" s="158"/>
      <c r="FN3369" s="158"/>
      <c r="FO3369" s="158"/>
    </row>
    <row r="3370" spans="166:171" x14ac:dyDescent="0.25">
      <c r="FJ3370" s="158"/>
      <c r="FK3370" s="158"/>
      <c r="FL3370" s="158"/>
      <c r="FM3370" s="158"/>
      <c r="FN3370" s="158"/>
      <c r="FO3370" s="158"/>
    </row>
    <row r="3371" spans="166:171" x14ac:dyDescent="0.25">
      <c r="FJ3371" s="158"/>
      <c r="FK3371" s="158"/>
      <c r="FL3371" s="158"/>
      <c r="FM3371" s="158"/>
      <c r="FN3371" s="158"/>
      <c r="FO3371" s="158"/>
    </row>
    <row r="3372" spans="166:171" x14ac:dyDescent="0.25">
      <c r="FJ3372" s="158"/>
      <c r="FK3372" s="158"/>
      <c r="FL3372" s="158"/>
      <c r="FM3372" s="158"/>
      <c r="FN3372" s="158"/>
      <c r="FO3372" s="158"/>
    </row>
    <row r="3373" spans="166:171" x14ac:dyDescent="0.25">
      <c r="FJ3373" s="158"/>
      <c r="FK3373" s="158"/>
      <c r="FL3373" s="158"/>
      <c r="FM3373" s="158"/>
      <c r="FN3373" s="158"/>
      <c r="FO3373" s="158"/>
    </row>
    <row r="3374" spans="166:171" x14ac:dyDescent="0.25">
      <c r="FJ3374" s="158"/>
      <c r="FK3374" s="158"/>
      <c r="FL3374" s="158"/>
      <c r="FM3374" s="158"/>
      <c r="FN3374" s="158"/>
      <c r="FO3374" s="158"/>
    </row>
    <row r="3375" spans="166:171" x14ac:dyDescent="0.25">
      <c r="FJ3375" s="158"/>
      <c r="FK3375" s="158"/>
      <c r="FL3375" s="158"/>
      <c r="FM3375" s="158"/>
      <c r="FN3375" s="158"/>
      <c r="FO3375" s="158"/>
    </row>
    <row r="3376" spans="166:171" x14ac:dyDescent="0.25">
      <c r="FJ3376" s="158"/>
      <c r="FK3376" s="158"/>
      <c r="FL3376" s="158"/>
      <c r="FM3376" s="158"/>
      <c r="FN3376" s="158"/>
      <c r="FO3376" s="158"/>
    </row>
    <row r="3377" spans="166:171" x14ac:dyDescent="0.25">
      <c r="FJ3377" s="158"/>
      <c r="FK3377" s="158"/>
      <c r="FL3377" s="158"/>
      <c r="FM3377" s="158"/>
      <c r="FN3377" s="158"/>
      <c r="FO3377" s="158"/>
    </row>
    <row r="3378" spans="166:171" x14ac:dyDescent="0.25">
      <c r="FJ3378" s="158"/>
      <c r="FK3378" s="158"/>
      <c r="FL3378" s="158"/>
      <c r="FM3378" s="158"/>
      <c r="FN3378" s="158"/>
      <c r="FO3378" s="158"/>
    </row>
    <row r="3379" spans="166:171" x14ac:dyDescent="0.25">
      <c r="FJ3379" s="158"/>
      <c r="FK3379" s="158"/>
      <c r="FL3379" s="158"/>
      <c r="FM3379" s="158"/>
      <c r="FN3379" s="158"/>
      <c r="FO3379" s="158"/>
    </row>
    <row r="3380" spans="166:171" x14ac:dyDescent="0.25">
      <c r="FJ3380" s="158"/>
      <c r="FK3380" s="158"/>
      <c r="FL3380" s="158"/>
      <c r="FM3380" s="158"/>
      <c r="FN3380" s="158"/>
      <c r="FO3380" s="158"/>
    </row>
    <row r="3381" spans="166:171" x14ac:dyDescent="0.25">
      <c r="FJ3381" s="158"/>
      <c r="FK3381" s="158"/>
      <c r="FL3381" s="158"/>
      <c r="FM3381" s="158"/>
      <c r="FN3381" s="158"/>
      <c r="FO3381" s="158"/>
    </row>
    <row r="3382" spans="166:171" x14ac:dyDescent="0.25">
      <c r="FJ3382" s="158"/>
      <c r="FK3382" s="158"/>
      <c r="FL3382" s="158"/>
      <c r="FM3382" s="158"/>
      <c r="FN3382" s="158"/>
      <c r="FO3382" s="158"/>
    </row>
    <row r="3383" spans="166:171" x14ac:dyDescent="0.25">
      <c r="FJ3383" s="158"/>
      <c r="FK3383" s="158"/>
      <c r="FL3383" s="158"/>
      <c r="FM3383" s="158"/>
      <c r="FN3383" s="158"/>
      <c r="FO3383" s="158"/>
    </row>
    <row r="3384" spans="166:171" x14ac:dyDescent="0.25">
      <c r="FJ3384" s="158"/>
      <c r="FK3384" s="158"/>
      <c r="FL3384" s="158"/>
      <c r="FM3384" s="158"/>
      <c r="FN3384" s="158"/>
      <c r="FO3384" s="158"/>
    </row>
    <row r="3385" spans="166:171" x14ac:dyDescent="0.25">
      <c r="FJ3385" s="158"/>
      <c r="FK3385" s="158"/>
      <c r="FL3385" s="158"/>
      <c r="FM3385" s="158"/>
      <c r="FN3385" s="158"/>
      <c r="FO3385" s="158"/>
    </row>
    <row r="3386" spans="166:171" x14ac:dyDescent="0.25">
      <c r="FJ3386" s="158"/>
      <c r="FK3386" s="158"/>
      <c r="FL3386" s="158"/>
      <c r="FM3386" s="158"/>
      <c r="FN3386" s="158"/>
      <c r="FO3386" s="158"/>
    </row>
    <row r="3387" spans="166:171" x14ac:dyDescent="0.25">
      <c r="FJ3387" s="158"/>
      <c r="FK3387" s="158"/>
      <c r="FL3387" s="158"/>
      <c r="FM3387" s="158"/>
      <c r="FN3387" s="158"/>
      <c r="FO3387" s="158"/>
    </row>
    <row r="3388" spans="166:171" x14ac:dyDescent="0.25">
      <c r="FJ3388" s="158"/>
      <c r="FK3388" s="158"/>
      <c r="FL3388" s="158"/>
      <c r="FM3388" s="158"/>
      <c r="FN3388" s="158"/>
      <c r="FO3388" s="158"/>
    </row>
    <row r="3389" spans="166:171" x14ac:dyDescent="0.25">
      <c r="FJ3389" s="158"/>
      <c r="FK3389" s="158"/>
      <c r="FL3389" s="158"/>
      <c r="FM3389" s="158"/>
      <c r="FN3389" s="158"/>
      <c r="FO3389" s="158"/>
    </row>
    <row r="3390" spans="166:171" x14ac:dyDescent="0.25">
      <c r="FJ3390" s="158"/>
      <c r="FK3390" s="158"/>
      <c r="FL3390" s="158"/>
      <c r="FM3390" s="158"/>
      <c r="FN3390" s="158"/>
      <c r="FO3390" s="158"/>
    </row>
    <row r="3391" spans="166:171" x14ac:dyDescent="0.25">
      <c r="FJ3391" s="158"/>
      <c r="FK3391" s="158"/>
      <c r="FL3391" s="158"/>
      <c r="FM3391" s="158"/>
      <c r="FN3391" s="158"/>
      <c r="FO3391" s="158"/>
    </row>
    <row r="3392" spans="166:171" x14ac:dyDescent="0.25">
      <c r="FJ3392" s="158"/>
      <c r="FK3392" s="158"/>
      <c r="FL3392" s="158"/>
      <c r="FM3392" s="158"/>
      <c r="FN3392" s="158"/>
      <c r="FO3392" s="158"/>
    </row>
    <row r="3393" spans="166:171" x14ac:dyDescent="0.25">
      <c r="FJ3393" s="158"/>
      <c r="FK3393" s="158"/>
      <c r="FL3393" s="158"/>
      <c r="FM3393" s="158"/>
      <c r="FN3393" s="158"/>
      <c r="FO3393" s="158"/>
    </row>
    <row r="3394" spans="166:171" x14ac:dyDescent="0.25">
      <c r="FJ3394" s="158"/>
      <c r="FK3394" s="158"/>
      <c r="FL3394" s="158"/>
      <c r="FM3394" s="158"/>
      <c r="FN3394" s="158"/>
      <c r="FO3394" s="158"/>
    </row>
    <row r="3395" spans="166:171" x14ac:dyDescent="0.25">
      <c r="FJ3395" s="158"/>
      <c r="FK3395" s="158"/>
      <c r="FL3395" s="158"/>
      <c r="FM3395" s="158"/>
      <c r="FN3395" s="158"/>
      <c r="FO3395" s="158"/>
    </row>
    <row r="3396" spans="166:171" x14ac:dyDescent="0.25">
      <c r="FJ3396" s="158"/>
      <c r="FK3396" s="158"/>
      <c r="FL3396" s="158"/>
      <c r="FM3396" s="158"/>
      <c r="FN3396" s="158"/>
      <c r="FO3396" s="158"/>
    </row>
    <row r="3397" spans="166:171" x14ac:dyDescent="0.25">
      <c r="FJ3397" s="158"/>
      <c r="FK3397" s="158"/>
      <c r="FL3397" s="158"/>
      <c r="FM3397" s="158"/>
      <c r="FN3397" s="158"/>
      <c r="FO3397" s="158"/>
    </row>
    <row r="3398" spans="166:171" x14ac:dyDescent="0.25">
      <c r="FJ3398" s="158"/>
      <c r="FK3398" s="158"/>
      <c r="FL3398" s="158"/>
      <c r="FM3398" s="158"/>
      <c r="FN3398" s="158"/>
      <c r="FO3398" s="158"/>
    </row>
    <row r="3399" spans="166:171" x14ac:dyDescent="0.25">
      <c r="FJ3399" s="158"/>
      <c r="FK3399" s="158"/>
      <c r="FL3399" s="158"/>
      <c r="FM3399" s="158"/>
      <c r="FN3399" s="158"/>
      <c r="FO3399" s="158"/>
    </row>
    <row r="3400" spans="166:171" x14ac:dyDescent="0.25">
      <c r="FJ3400" s="158"/>
      <c r="FK3400" s="158"/>
      <c r="FL3400" s="158"/>
      <c r="FM3400" s="158"/>
      <c r="FN3400" s="158"/>
      <c r="FO3400" s="158"/>
    </row>
    <row r="3401" spans="166:171" x14ac:dyDescent="0.25">
      <c r="FJ3401" s="158"/>
      <c r="FK3401" s="158"/>
      <c r="FL3401" s="158"/>
      <c r="FM3401" s="158"/>
      <c r="FN3401" s="158"/>
      <c r="FO3401" s="158"/>
    </row>
    <row r="3402" spans="166:171" x14ac:dyDescent="0.25">
      <c r="FJ3402" s="158"/>
      <c r="FK3402" s="158"/>
      <c r="FL3402" s="158"/>
      <c r="FM3402" s="158"/>
      <c r="FN3402" s="158"/>
      <c r="FO3402" s="158"/>
    </row>
    <row r="3403" spans="166:171" x14ac:dyDescent="0.25">
      <c r="FJ3403" s="158"/>
      <c r="FK3403" s="158"/>
      <c r="FL3403" s="158"/>
      <c r="FM3403" s="158"/>
      <c r="FN3403" s="158"/>
      <c r="FO3403" s="158"/>
    </row>
    <row r="3404" spans="166:171" x14ac:dyDescent="0.25">
      <c r="FJ3404" s="158"/>
      <c r="FK3404" s="158"/>
      <c r="FL3404" s="158"/>
      <c r="FM3404" s="158"/>
      <c r="FN3404" s="158"/>
      <c r="FO3404" s="158"/>
    </row>
    <row r="3405" spans="166:171" x14ac:dyDescent="0.25">
      <c r="FJ3405" s="158"/>
      <c r="FK3405" s="158"/>
      <c r="FL3405" s="158"/>
      <c r="FM3405" s="158"/>
      <c r="FN3405" s="158"/>
      <c r="FO3405" s="158"/>
    </row>
    <row r="3406" spans="166:171" x14ac:dyDescent="0.25">
      <c r="FJ3406" s="158"/>
      <c r="FK3406" s="158"/>
      <c r="FL3406" s="158"/>
      <c r="FM3406" s="158"/>
      <c r="FN3406" s="158"/>
      <c r="FO3406" s="158"/>
    </row>
    <row r="3407" spans="166:171" x14ac:dyDescent="0.25">
      <c r="FJ3407" s="158"/>
      <c r="FK3407" s="158"/>
      <c r="FL3407" s="158"/>
      <c r="FM3407" s="158"/>
      <c r="FN3407" s="158"/>
      <c r="FO3407" s="158"/>
    </row>
    <row r="3408" spans="166:171" x14ac:dyDescent="0.25">
      <c r="FJ3408" s="158"/>
      <c r="FK3408" s="158"/>
      <c r="FL3408" s="158"/>
      <c r="FM3408" s="158"/>
      <c r="FN3408" s="158"/>
      <c r="FO3408" s="158"/>
    </row>
    <row r="3409" spans="166:171" x14ac:dyDescent="0.25">
      <c r="FJ3409" s="158"/>
      <c r="FK3409" s="158"/>
      <c r="FL3409" s="158"/>
      <c r="FM3409" s="158"/>
      <c r="FN3409" s="158"/>
      <c r="FO3409" s="158"/>
    </row>
    <row r="3410" spans="166:171" x14ac:dyDescent="0.25">
      <c r="FJ3410" s="158"/>
      <c r="FK3410" s="158"/>
      <c r="FL3410" s="158"/>
      <c r="FM3410" s="158"/>
      <c r="FN3410" s="158"/>
      <c r="FO3410" s="158"/>
    </row>
    <row r="3411" spans="166:171" x14ac:dyDescent="0.25">
      <c r="FJ3411" s="158"/>
      <c r="FK3411" s="158"/>
      <c r="FL3411" s="158"/>
      <c r="FM3411" s="158"/>
      <c r="FN3411" s="158"/>
      <c r="FO3411" s="158"/>
    </row>
    <row r="3412" spans="166:171" x14ac:dyDescent="0.25">
      <c r="FJ3412" s="158"/>
      <c r="FK3412" s="158"/>
      <c r="FL3412" s="158"/>
      <c r="FM3412" s="158"/>
      <c r="FN3412" s="158"/>
      <c r="FO3412" s="158"/>
    </row>
    <row r="3413" spans="166:171" x14ac:dyDescent="0.25">
      <c r="FJ3413" s="158"/>
      <c r="FK3413" s="158"/>
      <c r="FL3413" s="158"/>
      <c r="FM3413" s="158"/>
      <c r="FN3413" s="158"/>
      <c r="FO3413" s="158"/>
    </row>
    <row r="3414" spans="166:171" x14ac:dyDescent="0.25">
      <c r="FJ3414" s="158"/>
      <c r="FK3414" s="158"/>
      <c r="FL3414" s="158"/>
      <c r="FM3414" s="158"/>
      <c r="FN3414" s="158"/>
      <c r="FO3414" s="158"/>
    </row>
    <row r="3415" spans="166:171" x14ac:dyDescent="0.25">
      <c r="FJ3415" s="158"/>
      <c r="FK3415" s="158"/>
      <c r="FL3415" s="158"/>
      <c r="FM3415" s="158"/>
      <c r="FN3415" s="158"/>
      <c r="FO3415" s="158"/>
    </row>
    <row r="3416" spans="166:171" x14ac:dyDescent="0.25">
      <c r="FJ3416" s="158"/>
      <c r="FK3416" s="158"/>
      <c r="FL3416" s="158"/>
      <c r="FM3416" s="158"/>
      <c r="FN3416" s="158"/>
      <c r="FO3416" s="158"/>
    </row>
    <row r="3417" spans="166:171" x14ac:dyDescent="0.25">
      <c r="FJ3417" s="158"/>
      <c r="FK3417" s="158"/>
      <c r="FL3417" s="158"/>
      <c r="FM3417" s="158"/>
      <c r="FN3417" s="158"/>
      <c r="FO3417" s="158"/>
    </row>
    <row r="3418" spans="166:171" x14ac:dyDescent="0.25">
      <c r="FJ3418" s="158"/>
      <c r="FK3418" s="158"/>
      <c r="FL3418" s="158"/>
      <c r="FM3418" s="158"/>
      <c r="FN3418" s="158"/>
      <c r="FO3418" s="158"/>
    </row>
    <row r="3419" spans="166:171" x14ac:dyDescent="0.25">
      <c r="FJ3419" s="158"/>
      <c r="FK3419" s="158"/>
      <c r="FL3419" s="158"/>
      <c r="FM3419" s="158"/>
      <c r="FN3419" s="158"/>
      <c r="FO3419" s="158"/>
    </row>
    <row r="3420" spans="166:171" x14ac:dyDescent="0.25">
      <c r="FJ3420" s="158"/>
      <c r="FK3420" s="158"/>
      <c r="FL3420" s="158"/>
      <c r="FM3420" s="158"/>
      <c r="FN3420" s="158"/>
      <c r="FO3420" s="158"/>
    </row>
    <row r="3421" spans="166:171" x14ac:dyDescent="0.25">
      <c r="FJ3421" s="158"/>
      <c r="FK3421" s="158"/>
      <c r="FL3421" s="158"/>
      <c r="FM3421" s="158"/>
      <c r="FN3421" s="158"/>
      <c r="FO3421" s="158"/>
    </row>
    <row r="3422" spans="166:171" x14ac:dyDescent="0.25">
      <c r="FJ3422" s="158"/>
      <c r="FK3422" s="158"/>
      <c r="FL3422" s="158"/>
      <c r="FM3422" s="158"/>
      <c r="FN3422" s="158"/>
      <c r="FO3422" s="158"/>
    </row>
    <row r="3423" spans="166:171" x14ac:dyDescent="0.25">
      <c r="FJ3423" s="158"/>
      <c r="FK3423" s="158"/>
      <c r="FL3423" s="158"/>
      <c r="FM3423" s="158"/>
      <c r="FN3423" s="158"/>
      <c r="FO3423" s="158"/>
    </row>
    <row r="3424" spans="166:171" x14ac:dyDescent="0.25">
      <c r="FJ3424" s="158"/>
      <c r="FK3424" s="158"/>
      <c r="FL3424" s="158"/>
      <c r="FM3424" s="158"/>
      <c r="FN3424" s="158"/>
      <c r="FO3424" s="158"/>
    </row>
    <row r="3425" spans="166:171" x14ac:dyDescent="0.25">
      <c r="FJ3425" s="158"/>
      <c r="FK3425" s="158"/>
      <c r="FL3425" s="158"/>
      <c r="FM3425" s="158"/>
      <c r="FN3425" s="158"/>
      <c r="FO3425" s="158"/>
    </row>
    <row r="3426" spans="166:171" x14ac:dyDescent="0.25">
      <c r="FJ3426" s="158"/>
      <c r="FK3426" s="158"/>
      <c r="FL3426" s="158"/>
      <c r="FM3426" s="158"/>
      <c r="FN3426" s="158"/>
      <c r="FO3426" s="158"/>
    </row>
    <row r="3427" spans="166:171" x14ac:dyDescent="0.25">
      <c r="FJ3427" s="158"/>
      <c r="FK3427" s="158"/>
      <c r="FL3427" s="158"/>
      <c r="FM3427" s="158"/>
      <c r="FN3427" s="158"/>
      <c r="FO3427" s="158"/>
    </row>
    <row r="3428" spans="166:171" x14ac:dyDescent="0.25">
      <c r="FJ3428" s="158"/>
      <c r="FK3428" s="158"/>
      <c r="FL3428" s="158"/>
      <c r="FM3428" s="158"/>
      <c r="FN3428" s="158"/>
      <c r="FO3428" s="158"/>
    </row>
    <row r="3429" spans="166:171" x14ac:dyDescent="0.25">
      <c r="FJ3429" s="158"/>
      <c r="FK3429" s="158"/>
      <c r="FL3429" s="158"/>
      <c r="FM3429" s="158"/>
      <c r="FN3429" s="158"/>
      <c r="FO3429" s="158"/>
    </row>
    <row r="3430" spans="166:171" x14ac:dyDescent="0.25">
      <c r="FJ3430" s="158"/>
      <c r="FK3430" s="158"/>
      <c r="FL3430" s="158"/>
      <c r="FM3430" s="158"/>
      <c r="FN3430" s="158"/>
      <c r="FO3430" s="158"/>
    </row>
    <row r="3431" spans="166:171" x14ac:dyDescent="0.25">
      <c r="FJ3431" s="158"/>
      <c r="FK3431" s="158"/>
      <c r="FL3431" s="158"/>
      <c r="FM3431" s="158"/>
      <c r="FN3431" s="158"/>
      <c r="FO3431" s="158"/>
    </row>
    <row r="3432" spans="166:171" x14ac:dyDescent="0.25">
      <c r="FJ3432" s="158"/>
      <c r="FK3432" s="158"/>
      <c r="FL3432" s="158"/>
      <c r="FM3432" s="158"/>
      <c r="FN3432" s="158"/>
      <c r="FO3432" s="158"/>
    </row>
    <row r="3433" spans="166:171" x14ac:dyDescent="0.25">
      <c r="FJ3433" s="158"/>
      <c r="FK3433" s="158"/>
      <c r="FL3433" s="158"/>
      <c r="FM3433" s="158"/>
      <c r="FN3433" s="158"/>
      <c r="FO3433" s="158"/>
    </row>
    <row r="3434" spans="166:171" x14ac:dyDescent="0.25">
      <c r="FJ3434" s="158"/>
      <c r="FK3434" s="158"/>
      <c r="FL3434" s="158"/>
      <c r="FM3434" s="158"/>
      <c r="FN3434" s="158"/>
      <c r="FO3434" s="158"/>
    </row>
    <row r="3435" spans="166:171" x14ac:dyDescent="0.25">
      <c r="FJ3435" s="158"/>
      <c r="FK3435" s="158"/>
      <c r="FL3435" s="158"/>
      <c r="FM3435" s="158"/>
      <c r="FN3435" s="158"/>
      <c r="FO3435" s="158"/>
    </row>
    <row r="3436" spans="166:171" x14ac:dyDescent="0.25">
      <c r="FJ3436" s="158"/>
      <c r="FK3436" s="158"/>
      <c r="FL3436" s="158"/>
      <c r="FM3436" s="158"/>
      <c r="FN3436" s="158"/>
      <c r="FO3436" s="158"/>
    </row>
    <row r="3437" spans="166:171" x14ac:dyDescent="0.25">
      <c r="FJ3437" s="158"/>
      <c r="FK3437" s="158"/>
      <c r="FL3437" s="158"/>
      <c r="FM3437" s="158"/>
      <c r="FN3437" s="158"/>
      <c r="FO3437" s="158"/>
    </row>
    <row r="3438" spans="166:171" x14ac:dyDescent="0.25">
      <c r="FJ3438" s="158"/>
      <c r="FK3438" s="158"/>
      <c r="FL3438" s="158"/>
      <c r="FM3438" s="158"/>
      <c r="FN3438" s="158"/>
      <c r="FO3438" s="158"/>
    </row>
    <row r="3439" spans="166:171" x14ac:dyDescent="0.25">
      <c r="FJ3439" s="158"/>
      <c r="FK3439" s="158"/>
      <c r="FL3439" s="158"/>
      <c r="FM3439" s="158"/>
      <c r="FN3439" s="158"/>
      <c r="FO3439" s="158"/>
    </row>
    <row r="3440" spans="166:171" x14ac:dyDescent="0.25">
      <c r="FJ3440" s="158"/>
      <c r="FK3440" s="158"/>
      <c r="FL3440" s="158"/>
      <c r="FM3440" s="158"/>
      <c r="FN3440" s="158"/>
      <c r="FO3440" s="158"/>
    </row>
    <row r="3441" spans="166:171" x14ac:dyDescent="0.25">
      <c r="FJ3441" s="158"/>
      <c r="FK3441" s="158"/>
      <c r="FL3441" s="158"/>
      <c r="FM3441" s="158"/>
      <c r="FN3441" s="158"/>
      <c r="FO3441" s="158"/>
    </row>
    <row r="3442" spans="166:171" x14ac:dyDescent="0.25">
      <c r="FJ3442" s="158"/>
      <c r="FK3442" s="158"/>
      <c r="FL3442" s="158"/>
      <c r="FM3442" s="158"/>
      <c r="FN3442" s="158"/>
      <c r="FO3442" s="158"/>
    </row>
    <row r="3443" spans="166:171" x14ac:dyDescent="0.25">
      <c r="FJ3443" s="158"/>
      <c r="FK3443" s="158"/>
      <c r="FL3443" s="158"/>
      <c r="FM3443" s="158"/>
      <c r="FN3443" s="158"/>
      <c r="FO3443" s="158"/>
    </row>
    <row r="3444" spans="166:171" x14ac:dyDescent="0.25">
      <c r="FJ3444" s="158"/>
      <c r="FK3444" s="158"/>
      <c r="FL3444" s="158"/>
      <c r="FM3444" s="158"/>
      <c r="FN3444" s="158"/>
      <c r="FO3444" s="158"/>
    </row>
    <row r="3445" spans="166:171" x14ac:dyDescent="0.25">
      <c r="FJ3445" s="158"/>
      <c r="FK3445" s="158"/>
      <c r="FL3445" s="158"/>
      <c r="FM3445" s="158"/>
      <c r="FN3445" s="158"/>
      <c r="FO3445" s="158"/>
    </row>
    <row r="3446" spans="166:171" x14ac:dyDescent="0.25">
      <c r="FJ3446" s="158"/>
      <c r="FK3446" s="158"/>
      <c r="FL3446" s="158"/>
      <c r="FM3446" s="158"/>
      <c r="FN3446" s="158"/>
      <c r="FO3446" s="158"/>
    </row>
    <row r="3447" spans="166:171" x14ac:dyDescent="0.25">
      <c r="FJ3447" s="158"/>
      <c r="FK3447" s="158"/>
      <c r="FL3447" s="158"/>
      <c r="FM3447" s="158"/>
      <c r="FN3447" s="158"/>
      <c r="FO3447" s="158"/>
    </row>
    <row r="3448" spans="166:171" x14ac:dyDescent="0.25">
      <c r="FJ3448" s="158"/>
      <c r="FK3448" s="158"/>
      <c r="FL3448" s="158"/>
      <c r="FM3448" s="158"/>
      <c r="FN3448" s="158"/>
      <c r="FO3448" s="158"/>
    </row>
    <row r="3449" spans="166:171" x14ac:dyDescent="0.25">
      <c r="FJ3449" s="158"/>
      <c r="FK3449" s="158"/>
      <c r="FL3449" s="158"/>
      <c r="FM3449" s="158"/>
      <c r="FN3449" s="158"/>
      <c r="FO3449" s="158"/>
    </row>
    <row r="3450" spans="166:171" x14ac:dyDescent="0.25">
      <c r="FJ3450" s="158"/>
      <c r="FK3450" s="158"/>
      <c r="FL3450" s="158"/>
      <c r="FM3450" s="158"/>
      <c r="FN3450" s="158"/>
      <c r="FO3450" s="158"/>
    </row>
    <row r="3451" spans="166:171" x14ac:dyDescent="0.25">
      <c r="FJ3451" s="158"/>
      <c r="FK3451" s="158"/>
      <c r="FL3451" s="158"/>
      <c r="FM3451" s="158"/>
      <c r="FN3451" s="158"/>
      <c r="FO3451" s="158"/>
    </row>
    <row r="3452" spans="166:171" x14ac:dyDescent="0.25">
      <c r="FJ3452" s="158"/>
      <c r="FK3452" s="158"/>
      <c r="FL3452" s="158"/>
      <c r="FM3452" s="158"/>
      <c r="FN3452" s="158"/>
      <c r="FO3452" s="158"/>
    </row>
    <row r="3453" spans="166:171" x14ac:dyDescent="0.25">
      <c r="FJ3453" s="158"/>
      <c r="FK3453" s="158"/>
      <c r="FL3453" s="158"/>
      <c r="FM3453" s="158"/>
      <c r="FN3453" s="158"/>
      <c r="FO3453" s="158"/>
    </row>
    <row r="3454" spans="166:171" x14ac:dyDescent="0.25">
      <c r="FJ3454" s="158"/>
      <c r="FK3454" s="158"/>
      <c r="FL3454" s="158"/>
      <c r="FM3454" s="158"/>
      <c r="FN3454" s="158"/>
      <c r="FO3454" s="158"/>
    </row>
    <row r="3455" spans="166:171" x14ac:dyDescent="0.25">
      <c r="FJ3455" s="158"/>
      <c r="FK3455" s="158"/>
      <c r="FL3455" s="158"/>
      <c r="FM3455" s="158"/>
      <c r="FN3455" s="158"/>
      <c r="FO3455" s="158"/>
    </row>
    <row r="3456" spans="166:171" x14ac:dyDescent="0.25">
      <c r="FJ3456" s="158"/>
      <c r="FK3456" s="158"/>
      <c r="FL3456" s="158"/>
      <c r="FM3456" s="158"/>
      <c r="FN3456" s="158"/>
      <c r="FO3456" s="158"/>
    </row>
    <row r="3457" spans="166:171" x14ac:dyDescent="0.25">
      <c r="FJ3457" s="158"/>
      <c r="FK3457" s="158"/>
      <c r="FL3457" s="158"/>
      <c r="FM3457" s="158"/>
      <c r="FN3457" s="158"/>
      <c r="FO3457" s="158"/>
    </row>
    <row r="3458" spans="166:171" x14ac:dyDescent="0.25">
      <c r="FJ3458" s="158"/>
      <c r="FK3458" s="158"/>
      <c r="FL3458" s="158"/>
      <c r="FM3458" s="158"/>
      <c r="FN3458" s="158"/>
      <c r="FO3458" s="158"/>
    </row>
    <row r="3459" spans="166:171" x14ac:dyDescent="0.25">
      <c r="FJ3459" s="158"/>
      <c r="FK3459" s="158"/>
      <c r="FL3459" s="158"/>
      <c r="FM3459" s="158"/>
      <c r="FN3459" s="158"/>
      <c r="FO3459" s="158"/>
    </row>
    <row r="3460" spans="166:171" x14ac:dyDescent="0.25">
      <c r="FJ3460" s="158"/>
      <c r="FK3460" s="158"/>
      <c r="FL3460" s="158"/>
      <c r="FM3460" s="158"/>
      <c r="FN3460" s="158"/>
      <c r="FO3460" s="158"/>
    </row>
    <row r="3461" spans="166:171" x14ac:dyDescent="0.25">
      <c r="FJ3461" s="158"/>
      <c r="FK3461" s="158"/>
      <c r="FL3461" s="158"/>
      <c r="FM3461" s="158"/>
      <c r="FN3461" s="158"/>
      <c r="FO3461" s="158"/>
    </row>
    <row r="3462" spans="166:171" x14ac:dyDescent="0.25">
      <c r="FJ3462" s="158"/>
      <c r="FK3462" s="158"/>
      <c r="FL3462" s="158"/>
      <c r="FM3462" s="158"/>
      <c r="FN3462" s="158"/>
      <c r="FO3462" s="158"/>
    </row>
    <row r="3463" spans="166:171" x14ac:dyDescent="0.25">
      <c r="FJ3463" s="158"/>
      <c r="FK3463" s="158"/>
      <c r="FL3463" s="158"/>
      <c r="FM3463" s="158"/>
      <c r="FN3463" s="158"/>
      <c r="FO3463" s="158"/>
    </row>
    <row r="3464" spans="166:171" x14ac:dyDescent="0.25">
      <c r="FJ3464" s="158"/>
      <c r="FK3464" s="158"/>
      <c r="FL3464" s="158"/>
      <c r="FM3464" s="158"/>
      <c r="FN3464" s="158"/>
      <c r="FO3464" s="158"/>
    </row>
    <row r="3465" spans="166:171" x14ac:dyDescent="0.25">
      <c r="FJ3465" s="158"/>
      <c r="FK3465" s="158"/>
      <c r="FL3465" s="158"/>
      <c r="FM3465" s="158"/>
      <c r="FN3465" s="158"/>
      <c r="FO3465" s="158"/>
    </row>
    <row r="3466" spans="166:171" x14ac:dyDescent="0.25">
      <c r="FJ3466" s="158"/>
      <c r="FK3466" s="158"/>
      <c r="FL3466" s="158"/>
      <c r="FM3466" s="158"/>
      <c r="FN3466" s="158"/>
      <c r="FO3466" s="158"/>
    </row>
    <row r="3467" spans="166:171" x14ac:dyDescent="0.25">
      <c r="FJ3467" s="158"/>
      <c r="FK3467" s="158"/>
      <c r="FL3467" s="158"/>
      <c r="FM3467" s="158"/>
      <c r="FN3467" s="158"/>
      <c r="FO3467" s="158"/>
    </row>
    <row r="3468" spans="166:171" x14ac:dyDescent="0.25">
      <c r="FJ3468" s="158"/>
      <c r="FK3468" s="158"/>
      <c r="FL3468" s="158"/>
      <c r="FM3468" s="158"/>
      <c r="FN3468" s="158"/>
      <c r="FO3468" s="158"/>
    </row>
    <row r="3469" spans="166:171" x14ac:dyDescent="0.25">
      <c r="FJ3469" s="158"/>
      <c r="FK3469" s="158"/>
      <c r="FL3469" s="158"/>
      <c r="FM3469" s="158"/>
      <c r="FN3469" s="158"/>
      <c r="FO3469" s="158"/>
    </row>
    <row r="3470" spans="166:171" x14ac:dyDescent="0.25">
      <c r="FJ3470" s="158"/>
      <c r="FK3470" s="158"/>
      <c r="FL3470" s="158"/>
      <c r="FM3470" s="158"/>
      <c r="FN3470" s="158"/>
      <c r="FO3470" s="158"/>
    </row>
    <row r="3471" spans="166:171" x14ac:dyDescent="0.25">
      <c r="FJ3471" s="158"/>
      <c r="FK3471" s="158"/>
      <c r="FL3471" s="158"/>
      <c r="FM3471" s="158"/>
      <c r="FN3471" s="158"/>
      <c r="FO3471" s="158"/>
    </row>
    <row r="3472" spans="166:171" x14ac:dyDescent="0.25">
      <c r="FJ3472" s="158"/>
      <c r="FK3472" s="158"/>
      <c r="FL3472" s="158"/>
      <c r="FM3472" s="158"/>
      <c r="FN3472" s="158"/>
      <c r="FO3472" s="158"/>
    </row>
    <row r="3473" spans="166:171" x14ac:dyDescent="0.25">
      <c r="FJ3473" s="158"/>
      <c r="FK3473" s="158"/>
      <c r="FL3473" s="158"/>
      <c r="FM3473" s="158"/>
      <c r="FN3473" s="158"/>
      <c r="FO3473" s="158"/>
    </row>
    <row r="3474" spans="166:171" x14ac:dyDescent="0.25">
      <c r="FJ3474" s="158"/>
      <c r="FK3474" s="158"/>
      <c r="FL3474" s="158"/>
      <c r="FM3474" s="158"/>
      <c r="FN3474" s="158"/>
      <c r="FO3474" s="158"/>
    </row>
    <row r="3475" spans="166:171" x14ac:dyDescent="0.25">
      <c r="FJ3475" s="158"/>
      <c r="FK3475" s="158"/>
      <c r="FL3475" s="158"/>
      <c r="FM3475" s="158"/>
      <c r="FN3475" s="158"/>
      <c r="FO3475" s="158"/>
    </row>
    <row r="3476" spans="166:171" x14ac:dyDescent="0.25">
      <c r="FJ3476" s="158"/>
      <c r="FK3476" s="158"/>
      <c r="FL3476" s="158"/>
      <c r="FM3476" s="158"/>
      <c r="FN3476" s="158"/>
      <c r="FO3476" s="158"/>
    </row>
    <row r="3477" spans="166:171" x14ac:dyDescent="0.25">
      <c r="FJ3477" s="158"/>
      <c r="FK3477" s="158"/>
      <c r="FL3477" s="158"/>
      <c r="FM3477" s="158"/>
      <c r="FN3477" s="158"/>
      <c r="FO3477" s="158"/>
    </row>
    <row r="3478" spans="166:171" x14ac:dyDescent="0.25">
      <c r="FJ3478" s="158"/>
      <c r="FK3478" s="158"/>
      <c r="FL3478" s="158"/>
      <c r="FM3478" s="158"/>
      <c r="FN3478" s="158"/>
      <c r="FO3478" s="158"/>
    </row>
    <row r="3479" spans="166:171" x14ac:dyDescent="0.25">
      <c r="FJ3479" s="158"/>
      <c r="FK3479" s="158"/>
      <c r="FL3479" s="158"/>
      <c r="FM3479" s="158"/>
      <c r="FN3479" s="158"/>
      <c r="FO3479" s="158"/>
    </row>
    <row r="3480" spans="166:171" x14ac:dyDescent="0.25">
      <c r="FJ3480" s="158"/>
      <c r="FK3480" s="158"/>
      <c r="FL3480" s="158"/>
      <c r="FM3480" s="158"/>
      <c r="FN3480" s="158"/>
      <c r="FO3480" s="158"/>
    </row>
    <row r="3481" spans="166:171" x14ac:dyDescent="0.25">
      <c r="FJ3481" s="158"/>
      <c r="FK3481" s="158"/>
      <c r="FL3481" s="158"/>
      <c r="FM3481" s="158"/>
      <c r="FN3481" s="158"/>
      <c r="FO3481" s="158"/>
    </row>
    <row r="3482" spans="166:171" x14ac:dyDescent="0.25">
      <c r="FJ3482" s="158"/>
      <c r="FK3482" s="158"/>
      <c r="FL3482" s="158"/>
      <c r="FM3482" s="158"/>
      <c r="FN3482" s="158"/>
      <c r="FO3482" s="158"/>
    </row>
    <row r="3483" spans="166:171" x14ac:dyDescent="0.25">
      <c r="FJ3483" s="158"/>
      <c r="FK3483" s="158"/>
      <c r="FL3483" s="158"/>
      <c r="FM3483" s="158"/>
      <c r="FN3483" s="158"/>
      <c r="FO3483" s="158"/>
    </row>
    <row r="3484" spans="166:171" x14ac:dyDescent="0.25">
      <c r="FJ3484" s="158"/>
      <c r="FK3484" s="158"/>
      <c r="FL3484" s="158"/>
      <c r="FM3484" s="158"/>
      <c r="FN3484" s="158"/>
      <c r="FO3484" s="158"/>
    </row>
    <row r="3485" spans="166:171" x14ac:dyDescent="0.25">
      <c r="FJ3485" s="158"/>
      <c r="FK3485" s="158"/>
      <c r="FL3485" s="158"/>
      <c r="FM3485" s="158"/>
      <c r="FN3485" s="158"/>
      <c r="FO3485" s="158"/>
    </row>
    <row r="3486" spans="166:171" x14ac:dyDescent="0.25">
      <c r="FJ3486" s="158"/>
      <c r="FK3486" s="158"/>
      <c r="FL3486" s="158"/>
      <c r="FM3486" s="158"/>
      <c r="FN3486" s="158"/>
      <c r="FO3486" s="158"/>
    </row>
    <row r="3487" spans="166:171" x14ac:dyDescent="0.25">
      <c r="FJ3487" s="158"/>
      <c r="FK3487" s="158"/>
      <c r="FL3487" s="158"/>
      <c r="FM3487" s="158"/>
      <c r="FN3487" s="158"/>
      <c r="FO3487" s="158"/>
    </row>
    <row r="3488" spans="166:171" x14ac:dyDescent="0.25">
      <c r="FJ3488" s="158"/>
      <c r="FK3488" s="158"/>
      <c r="FL3488" s="158"/>
      <c r="FM3488" s="158"/>
      <c r="FN3488" s="158"/>
      <c r="FO3488" s="158"/>
    </row>
    <row r="3489" spans="166:171" x14ac:dyDescent="0.25">
      <c r="FJ3489" s="158"/>
      <c r="FK3489" s="158"/>
      <c r="FL3489" s="158"/>
      <c r="FM3489" s="158"/>
      <c r="FN3489" s="158"/>
      <c r="FO3489" s="158"/>
    </row>
    <row r="3490" spans="166:171" x14ac:dyDescent="0.25">
      <c r="FJ3490" s="158"/>
      <c r="FK3490" s="158"/>
      <c r="FL3490" s="158"/>
      <c r="FM3490" s="158"/>
      <c r="FN3490" s="158"/>
      <c r="FO3490" s="158"/>
    </row>
    <row r="3491" spans="166:171" x14ac:dyDescent="0.25">
      <c r="FJ3491" s="158"/>
      <c r="FK3491" s="158"/>
      <c r="FL3491" s="158"/>
      <c r="FM3491" s="158"/>
      <c r="FN3491" s="158"/>
      <c r="FO3491" s="158"/>
    </row>
    <row r="3492" spans="166:171" x14ac:dyDescent="0.25">
      <c r="FJ3492" s="158"/>
      <c r="FK3492" s="158"/>
      <c r="FL3492" s="158"/>
      <c r="FM3492" s="158"/>
      <c r="FN3492" s="158"/>
      <c r="FO3492" s="158"/>
    </row>
    <row r="3493" spans="166:171" x14ac:dyDescent="0.25">
      <c r="FJ3493" s="158"/>
      <c r="FK3493" s="158"/>
      <c r="FL3493" s="158"/>
      <c r="FM3493" s="158"/>
      <c r="FN3493" s="158"/>
      <c r="FO3493" s="158"/>
    </row>
    <row r="3494" spans="166:171" x14ac:dyDescent="0.25">
      <c r="FJ3494" s="158"/>
      <c r="FK3494" s="158"/>
      <c r="FL3494" s="158"/>
      <c r="FM3494" s="158"/>
      <c r="FN3494" s="158"/>
      <c r="FO3494" s="158"/>
    </row>
    <row r="3495" spans="166:171" x14ac:dyDescent="0.25">
      <c r="FJ3495" s="158"/>
      <c r="FK3495" s="158"/>
      <c r="FL3495" s="158"/>
      <c r="FM3495" s="158"/>
      <c r="FN3495" s="158"/>
      <c r="FO3495" s="158"/>
    </row>
    <row r="3496" spans="166:171" x14ac:dyDescent="0.25">
      <c r="FJ3496" s="158"/>
      <c r="FK3496" s="158"/>
      <c r="FL3496" s="158"/>
      <c r="FM3496" s="158"/>
      <c r="FN3496" s="158"/>
      <c r="FO3496" s="158"/>
    </row>
    <row r="3497" spans="166:171" x14ac:dyDescent="0.25">
      <c r="FJ3497" s="158"/>
      <c r="FK3497" s="158"/>
      <c r="FL3497" s="158"/>
      <c r="FM3497" s="158"/>
      <c r="FN3497" s="158"/>
      <c r="FO3497" s="158"/>
    </row>
    <row r="3498" spans="166:171" x14ac:dyDescent="0.25">
      <c r="FJ3498" s="158"/>
      <c r="FK3498" s="158"/>
      <c r="FL3498" s="158"/>
      <c r="FM3498" s="158"/>
      <c r="FN3498" s="158"/>
      <c r="FO3498" s="158"/>
    </row>
    <row r="3499" spans="166:171" x14ac:dyDescent="0.25">
      <c r="FJ3499" s="158"/>
      <c r="FK3499" s="158"/>
      <c r="FL3499" s="158"/>
      <c r="FM3499" s="158"/>
      <c r="FN3499" s="158"/>
      <c r="FO3499" s="158"/>
    </row>
    <row r="3500" spans="166:171" x14ac:dyDescent="0.25">
      <c r="FJ3500" s="158"/>
      <c r="FK3500" s="158"/>
      <c r="FL3500" s="158"/>
      <c r="FM3500" s="158"/>
      <c r="FN3500" s="158"/>
      <c r="FO3500" s="158"/>
    </row>
    <row r="3501" spans="166:171" x14ac:dyDescent="0.25">
      <c r="FJ3501" s="158"/>
      <c r="FK3501" s="158"/>
      <c r="FL3501" s="158"/>
      <c r="FM3501" s="158"/>
      <c r="FN3501" s="158"/>
      <c r="FO3501" s="158"/>
    </row>
    <row r="3502" spans="166:171" x14ac:dyDescent="0.25">
      <c r="FJ3502" s="158"/>
      <c r="FK3502" s="158"/>
      <c r="FL3502" s="158"/>
      <c r="FM3502" s="158"/>
      <c r="FN3502" s="158"/>
      <c r="FO3502" s="158"/>
    </row>
    <row r="3503" spans="166:171" x14ac:dyDescent="0.25">
      <c r="FJ3503" s="158"/>
      <c r="FK3503" s="158"/>
      <c r="FL3503" s="158"/>
      <c r="FM3503" s="158"/>
      <c r="FN3503" s="158"/>
      <c r="FO3503" s="158"/>
    </row>
    <row r="3504" spans="166:171" x14ac:dyDescent="0.25">
      <c r="FJ3504" s="158"/>
      <c r="FK3504" s="158"/>
      <c r="FL3504" s="158"/>
      <c r="FM3504" s="158"/>
      <c r="FN3504" s="158"/>
      <c r="FO3504" s="158"/>
    </row>
    <row r="3505" spans="166:171" x14ac:dyDescent="0.25">
      <c r="FJ3505" s="158"/>
      <c r="FK3505" s="158"/>
      <c r="FL3505" s="158"/>
      <c r="FM3505" s="158"/>
      <c r="FN3505" s="158"/>
      <c r="FO3505" s="158"/>
    </row>
    <row r="3506" spans="166:171" x14ac:dyDescent="0.25">
      <c r="FJ3506" s="158"/>
      <c r="FK3506" s="158"/>
      <c r="FL3506" s="158"/>
      <c r="FM3506" s="158"/>
      <c r="FN3506" s="158"/>
      <c r="FO3506" s="158"/>
    </row>
    <row r="3507" spans="166:171" x14ac:dyDescent="0.25">
      <c r="FJ3507" s="158"/>
      <c r="FK3507" s="158"/>
      <c r="FL3507" s="158"/>
      <c r="FM3507" s="158"/>
      <c r="FN3507" s="158"/>
      <c r="FO3507" s="158"/>
    </row>
    <row r="3508" spans="166:171" x14ac:dyDescent="0.25">
      <c r="FJ3508" s="158"/>
      <c r="FK3508" s="158"/>
      <c r="FL3508" s="158"/>
      <c r="FM3508" s="158"/>
      <c r="FN3508" s="158"/>
      <c r="FO3508" s="158"/>
    </row>
    <row r="3509" spans="166:171" x14ac:dyDescent="0.25">
      <c r="FJ3509" s="158"/>
      <c r="FK3509" s="158"/>
      <c r="FL3509" s="158"/>
      <c r="FM3509" s="158"/>
      <c r="FN3509" s="158"/>
      <c r="FO3509" s="158"/>
    </row>
    <row r="3510" spans="166:171" x14ac:dyDescent="0.25">
      <c r="FJ3510" s="158"/>
      <c r="FK3510" s="158"/>
      <c r="FL3510" s="158"/>
      <c r="FM3510" s="158"/>
      <c r="FN3510" s="158"/>
      <c r="FO3510" s="158"/>
    </row>
    <row r="3511" spans="166:171" x14ac:dyDescent="0.25">
      <c r="FJ3511" s="158"/>
      <c r="FK3511" s="158"/>
      <c r="FL3511" s="158"/>
      <c r="FM3511" s="158"/>
      <c r="FN3511" s="158"/>
      <c r="FO3511" s="158"/>
    </row>
    <row r="3512" spans="166:171" x14ac:dyDescent="0.25">
      <c r="FJ3512" s="158"/>
      <c r="FK3512" s="158"/>
      <c r="FL3512" s="158"/>
      <c r="FM3512" s="158"/>
      <c r="FN3512" s="158"/>
      <c r="FO3512" s="158"/>
    </row>
    <row r="3513" spans="166:171" x14ac:dyDescent="0.25">
      <c r="FJ3513" s="158"/>
      <c r="FK3513" s="158"/>
      <c r="FL3513" s="158"/>
      <c r="FM3513" s="158"/>
      <c r="FN3513" s="158"/>
      <c r="FO3513" s="158"/>
    </row>
    <row r="3514" spans="166:171" x14ac:dyDescent="0.25">
      <c r="FJ3514" s="158"/>
      <c r="FK3514" s="158"/>
      <c r="FL3514" s="158"/>
      <c r="FM3514" s="158"/>
      <c r="FN3514" s="158"/>
      <c r="FO3514" s="158"/>
    </row>
    <row r="3515" spans="166:171" x14ac:dyDescent="0.25">
      <c r="FJ3515" s="158"/>
      <c r="FK3515" s="158"/>
      <c r="FL3515" s="158"/>
      <c r="FM3515" s="158"/>
      <c r="FN3515" s="158"/>
      <c r="FO3515" s="158"/>
    </row>
    <row r="3516" spans="166:171" x14ac:dyDescent="0.25">
      <c r="FJ3516" s="158"/>
      <c r="FK3516" s="158"/>
      <c r="FL3516" s="158"/>
      <c r="FM3516" s="158"/>
      <c r="FN3516" s="158"/>
      <c r="FO3516" s="158"/>
    </row>
    <row r="3517" spans="166:171" x14ac:dyDescent="0.25">
      <c r="FJ3517" s="158"/>
      <c r="FK3517" s="158"/>
      <c r="FL3517" s="158"/>
      <c r="FM3517" s="158"/>
      <c r="FN3517" s="158"/>
      <c r="FO3517" s="158"/>
    </row>
    <row r="3518" spans="166:171" x14ac:dyDescent="0.25">
      <c r="FJ3518" s="158"/>
      <c r="FK3518" s="158"/>
      <c r="FL3518" s="158"/>
      <c r="FM3518" s="158"/>
      <c r="FN3518" s="158"/>
      <c r="FO3518" s="158"/>
    </row>
    <row r="3519" spans="166:171" x14ac:dyDescent="0.25">
      <c r="FJ3519" s="158"/>
      <c r="FK3519" s="158"/>
      <c r="FL3519" s="158"/>
      <c r="FM3519" s="158"/>
      <c r="FN3519" s="158"/>
      <c r="FO3519" s="158"/>
    </row>
    <row r="3520" spans="166:171" x14ac:dyDescent="0.25">
      <c r="FJ3520" s="158"/>
      <c r="FK3520" s="158"/>
      <c r="FL3520" s="158"/>
      <c r="FM3520" s="158"/>
      <c r="FN3520" s="158"/>
      <c r="FO3520" s="158"/>
    </row>
    <row r="3521" spans="166:171" x14ac:dyDescent="0.25">
      <c r="FJ3521" s="158"/>
      <c r="FK3521" s="158"/>
      <c r="FL3521" s="158"/>
      <c r="FM3521" s="158"/>
      <c r="FN3521" s="158"/>
      <c r="FO3521" s="158"/>
    </row>
    <row r="3522" spans="166:171" x14ac:dyDescent="0.25">
      <c r="FJ3522" s="158"/>
      <c r="FK3522" s="158"/>
      <c r="FL3522" s="158"/>
      <c r="FM3522" s="158"/>
      <c r="FN3522" s="158"/>
      <c r="FO3522" s="158"/>
    </row>
    <row r="3523" spans="166:171" x14ac:dyDescent="0.25">
      <c r="FJ3523" s="158"/>
      <c r="FK3523" s="158"/>
      <c r="FL3523" s="158"/>
      <c r="FM3523" s="158"/>
      <c r="FN3523" s="158"/>
      <c r="FO3523" s="158"/>
    </row>
    <row r="3524" spans="166:171" x14ac:dyDescent="0.25">
      <c r="FJ3524" s="158"/>
      <c r="FK3524" s="158"/>
      <c r="FL3524" s="158"/>
      <c r="FM3524" s="158"/>
      <c r="FN3524" s="158"/>
      <c r="FO3524" s="158"/>
    </row>
    <row r="3525" spans="166:171" x14ac:dyDescent="0.25">
      <c r="FJ3525" s="158"/>
      <c r="FK3525" s="158"/>
      <c r="FL3525" s="158"/>
      <c r="FM3525" s="158"/>
      <c r="FN3525" s="158"/>
      <c r="FO3525" s="158"/>
    </row>
    <row r="3526" spans="166:171" x14ac:dyDescent="0.25">
      <c r="FJ3526" s="158"/>
      <c r="FK3526" s="158"/>
      <c r="FL3526" s="158"/>
      <c r="FM3526" s="158"/>
      <c r="FN3526" s="158"/>
      <c r="FO3526" s="158"/>
    </row>
    <row r="3527" spans="166:171" x14ac:dyDescent="0.25">
      <c r="FJ3527" s="158"/>
      <c r="FK3527" s="158"/>
      <c r="FL3527" s="158"/>
      <c r="FM3527" s="158"/>
      <c r="FN3527" s="158"/>
      <c r="FO3527" s="158"/>
    </row>
    <row r="3528" spans="166:171" x14ac:dyDescent="0.25">
      <c r="FJ3528" s="158"/>
      <c r="FK3528" s="158"/>
      <c r="FL3528" s="158"/>
      <c r="FM3528" s="158"/>
      <c r="FN3528" s="158"/>
      <c r="FO3528" s="158"/>
    </row>
    <row r="3529" spans="166:171" x14ac:dyDescent="0.25">
      <c r="FJ3529" s="158"/>
      <c r="FK3529" s="158"/>
      <c r="FL3529" s="158"/>
      <c r="FM3529" s="158"/>
      <c r="FN3529" s="158"/>
      <c r="FO3529" s="158"/>
    </row>
    <row r="3530" spans="166:171" x14ac:dyDescent="0.25">
      <c r="FJ3530" s="158"/>
      <c r="FK3530" s="158"/>
      <c r="FL3530" s="158"/>
      <c r="FM3530" s="158"/>
      <c r="FN3530" s="158"/>
      <c r="FO3530" s="158"/>
    </row>
    <row r="3531" spans="166:171" x14ac:dyDescent="0.25">
      <c r="FJ3531" s="158"/>
      <c r="FK3531" s="158"/>
      <c r="FL3531" s="158"/>
      <c r="FM3531" s="158"/>
      <c r="FN3531" s="158"/>
      <c r="FO3531" s="158"/>
    </row>
    <row r="3532" spans="166:171" x14ac:dyDescent="0.25">
      <c r="FJ3532" s="158"/>
      <c r="FK3532" s="158"/>
      <c r="FL3532" s="158"/>
      <c r="FM3532" s="158"/>
      <c r="FN3532" s="158"/>
      <c r="FO3532" s="158"/>
    </row>
    <row r="3533" spans="166:171" x14ac:dyDescent="0.25">
      <c r="FJ3533" s="158"/>
      <c r="FK3533" s="158"/>
      <c r="FL3533" s="158"/>
      <c r="FM3533" s="158"/>
      <c r="FN3533" s="158"/>
      <c r="FO3533" s="158"/>
    </row>
    <row r="3534" spans="166:171" x14ac:dyDescent="0.25">
      <c r="FJ3534" s="158"/>
      <c r="FK3534" s="158"/>
      <c r="FL3534" s="158"/>
      <c r="FM3534" s="158"/>
      <c r="FN3534" s="158"/>
      <c r="FO3534" s="158"/>
    </row>
    <row r="3535" spans="166:171" x14ac:dyDescent="0.25">
      <c r="FJ3535" s="158"/>
      <c r="FK3535" s="158"/>
      <c r="FL3535" s="158"/>
      <c r="FM3535" s="158"/>
      <c r="FN3535" s="158"/>
      <c r="FO3535" s="158"/>
    </row>
    <row r="3536" spans="166:171" x14ac:dyDescent="0.25">
      <c r="FJ3536" s="158"/>
      <c r="FK3536" s="158"/>
      <c r="FL3536" s="158"/>
      <c r="FM3536" s="158"/>
      <c r="FN3536" s="158"/>
      <c r="FO3536" s="158"/>
    </row>
    <row r="3537" spans="166:171" x14ac:dyDescent="0.25">
      <c r="FJ3537" s="158"/>
      <c r="FK3537" s="158"/>
      <c r="FL3537" s="158"/>
      <c r="FM3537" s="158"/>
      <c r="FN3537" s="158"/>
      <c r="FO3537" s="158"/>
    </row>
    <row r="3538" spans="166:171" x14ac:dyDescent="0.25">
      <c r="FJ3538" s="158"/>
      <c r="FK3538" s="158"/>
      <c r="FL3538" s="158"/>
      <c r="FM3538" s="158"/>
      <c r="FN3538" s="158"/>
      <c r="FO3538" s="158"/>
    </row>
    <row r="3539" spans="166:171" x14ac:dyDescent="0.25">
      <c r="FJ3539" s="158"/>
      <c r="FK3539" s="158"/>
      <c r="FL3539" s="158"/>
      <c r="FM3539" s="158"/>
      <c r="FN3539" s="158"/>
      <c r="FO3539" s="158"/>
    </row>
    <row r="3540" spans="166:171" x14ac:dyDescent="0.25">
      <c r="FJ3540" s="158"/>
      <c r="FK3540" s="158"/>
      <c r="FL3540" s="158"/>
      <c r="FM3540" s="158"/>
      <c r="FN3540" s="158"/>
      <c r="FO3540" s="158"/>
    </row>
    <row r="3541" spans="166:171" x14ac:dyDescent="0.25">
      <c r="FJ3541" s="158"/>
      <c r="FK3541" s="158"/>
      <c r="FL3541" s="158"/>
      <c r="FM3541" s="158"/>
      <c r="FN3541" s="158"/>
      <c r="FO3541" s="158"/>
    </row>
    <row r="3542" spans="166:171" x14ac:dyDescent="0.25">
      <c r="FJ3542" s="158"/>
      <c r="FK3542" s="158"/>
      <c r="FL3542" s="158"/>
      <c r="FM3542" s="158"/>
      <c r="FN3542" s="158"/>
      <c r="FO3542" s="158"/>
    </row>
    <row r="3543" spans="166:171" x14ac:dyDescent="0.25">
      <c r="FJ3543" s="158"/>
      <c r="FK3543" s="158"/>
      <c r="FL3543" s="158"/>
      <c r="FM3543" s="158"/>
      <c r="FN3543" s="158"/>
      <c r="FO3543" s="158"/>
    </row>
    <row r="3544" spans="166:171" x14ac:dyDescent="0.25">
      <c r="FJ3544" s="158"/>
      <c r="FK3544" s="158"/>
      <c r="FL3544" s="158"/>
      <c r="FM3544" s="158"/>
      <c r="FN3544" s="158"/>
      <c r="FO3544" s="158"/>
    </row>
    <row r="3545" spans="166:171" x14ac:dyDescent="0.25">
      <c r="FJ3545" s="158"/>
      <c r="FK3545" s="158"/>
      <c r="FL3545" s="158"/>
      <c r="FM3545" s="158"/>
      <c r="FN3545" s="158"/>
      <c r="FO3545" s="158"/>
    </row>
    <row r="3546" spans="166:171" x14ac:dyDescent="0.25">
      <c r="FJ3546" s="158"/>
      <c r="FK3546" s="158"/>
      <c r="FL3546" s="158"/>
      <c r="FM3546" s="158"/>
      <c r="FN3546" s="158"/>
      <c r="FO3546" s="158"/>
    </row>
    <row r="3547" spans="166:171" x14ac:dyDescent="0.25">
      <c r="FJ3547" s="158"/>
      <c r="FK3547" s="158"/>
      <c r="FL3547" s="158"/>
      <c r="FM3547" s="158"/>
      <c r="FN3547" s="158"/>
      <c r="FO3547" s="158"/>
    </row>
    <row r="3548" spans="166:171" x14ac:dyDescent="0.25">
      <c r="FJ3548" s="158"/>
      <c r="FK3548" s="158"/>
      <c r="FL3548" s="158"/>
      <c r="FM3548" s="158"/>
      <c r="FN3548" s="158"/>
      <c r="FO3548" s="158"/>
    </row>
    <row r="3549" spans="166:171" x14ac:dyDescent="0.25">
      <c r="FJ3549" s="158"/>
      <c r="FK3549" s="158"/>
      <c r="FL3549" s="158"/>
      <c r="FM3549" s="158"/>
      <c r="FN3549" s="158"/>
      <c r="FO3549" s="158"/>
    </row>
    <row r="3550" spans="166:171" x14ac:dyDescent="0.25">
      <c r="FJ3550" s="158"/>
      <c r="FK3550" s="158"/>
      <c r="FL3550" s="158"/>
      <c r="FM3550" s="158"/>
      <c r="FN3550" s="158"/>
      <c r="FO3550" s="158"/>
    </row>
    <row r="3551" spans="166:171" x14ac:dyDescent="0.25">
      <c r="FJ3551" s="158"/>
      <c r="FK3551" s="158"/>
      <c r="FL3551" s="158"/>
      <c r="FM3551" s="158"/>
      <c r="FN3551" s="158"/>
      <c r="FO3551" s="158"/>
    </row>
    <row r="3552" spans="166:171" x14ac:dyDescent="0.25">
      <c r="FJ3552" s="158"/>
      <c r="FK3552" s="158"/>
      <c r="FL3552" s="158"/>
      <c r="FM3552" s="158"/>
      <c r="FN3552" s="158"/>
      <c r="FO3552" s="158"/>
    </row>
    <row r="3553" spans="166:171" x14ac:dyDescent="0.25">
      <c r="FJ3553" s="158"/>
      <c r="FK3553" s="158"/>
      <c r="FL3553" s="158"/>
      <c r="FM3553" s="158"/>
      <c r="FN3553" s="158"/>
      <c r="FO3553" s="158"/>
    </row>
    <row r="3554" spans="166:171" x14ac:dyDescent="0.25">
      <c r="FJ3554" s="158"/>
      <c r="FK3554" s="158"/>
      <c r="FL3554" s="158"/>
      <c r="FM3554" s="158"/>
      <c r="FN3554" s="158"/>
      <c r="FO3554" s="158"/>
    </row>
    <row r="3555" spans="166:171" x14ac:dyDescent="0.25">
      <c r="FJ3555" s="158"/>
      <c r="FK3555" s="158"/>
      <c r="FL3555" s="158"/>
      <c r="FM3555" s="158"/>
      <c r="FN3555" s="158"/>
      <c r="FO3555" s="158"/>
    </row>
    <row r="3556" spans="166:171" x14ac:dyDescent="0.25">
      <c r="FJ3556" s="158"/>
      <c r="FK3556" s="158"/>
      <c r="FL3556" s="158"/>
      <c r="FM3556" s="158"/>
      <c r="FN3556" s="158"/>
      <c r="FO3556" s="158"/>
    </row>
    <row r="3557" spans="166:171" x14ac:dyDescent="0.25">
      <c r="FJ3557" s="158"/>
      <c r="FK3557" s="158"/>
      <c r="FL3557" s="158"/>
      <c r="FM3557" s="158"/>
      <c r="FN3557" s="158"/>
      <c r="FO3557" s="158"/>
    </row>
    <row r="3558" spans="166:171" x14ac:dyDescent="0.25">
      <c r="FJ3558" s="158"/>
      <c r="FK3558" s="158"/>
      <c r="FL3558" s="158"/>
      <c r="FM3558" s="158"/>
      <c r="FN3558" s="158"/>
      <c r="FO3558" s="158"/>
    </row>
    <row r="3559" spans="166:171" x14ac:dyDescent="0.25">
      <c r="FJ3559" s="158"/>
      <c r="FK3559" s="158"/>
      <c r="FL3559" s="158"/>
      <c r="FM3559" s="158"/>
      <c r="FN3559" s="158"/>
      <c r="FO3559" s="158"/>
    </row>
    <row r="3560" spans="166:171" x14ac:dyDescent="0.25">
      <c r="FJ3560" s="158"/>
      <c r="FK3560" s="158"/>
      <c r="FL3560" s="158"/>
      <c r="FM3560" s="158"/>
      <c r="FN3560" s="158"/>
      <c r="FO3560" s="158"/>
    </row>
    <row r="3561" spans="166:171" x14ac:dyDescent="0.25">
      <c r="FJ3561" s="158"/>
      <c r="FK3561" s="158"/>
      <c r="FL3561" s="158"/>
      <c r="FM3561" s="158"/>
      <c r="FN3561" s="158"/>
      <c r="FO3561" s="158"/>
    </row>
    <row r="3562" spans="166:171" x14ac:dyDescent="0.25">
      <c r="FJ3562" s="158"/>
      <c r="FK3562" s="158"/>
      <c r="FL3562" s="158"/>
      <c r="FM3562" s="158"/>
      <c r="FN3562" s="158"/>
      <c r="FO3562" s="158"/>
    </row>
    <row r="3563" spans="166:171" x14ac:dyDescent="0.25">
      <c r="FJ3563" s="158"/>
      <c r="FK3563" s="158"/>
      <c r="FL3563" s="158"/>
      <c r="FM3563" s="158"/>
      <c r="FN3563" s="158"/>
      <c r="FO3563" s="158"/>
    </row>
    <row r="3564" spans="166:171" x14ac:dyDescent="0.25">
      <c r="FJ3564" s="158"/>
      <c r="FK3564" s="158"/>
      <c r="FL3564" s="158"/>
      <c r="FM3564" s="158"/>
      <c r="FN3564" s="158"/>
      <c r="FO3564" s="158"/>
    </row>
    <row r="3565" spans="166:171" x14ac:dyDescent="0.25">
      <c r="FJ3565" s="158"/>
      <c r="FK3565" s="158"/>
      <c r="FL3565" s="158"/>
      <c r="FM3565" s="158"/>
      <c r="FN3565" s="158"/>
      <c r="FO3565" s="158"/>
    </row>
    <row r="3566" spans="166:171" x14ac:dyDescent="0.25">
      <c r="FJ3566" s="158"/>
      <c r="FK3566" s="158"/>
      <c r="FL3566" s="158"/>
      <c r="FM3566" s="158"/>
      <c r="FN3566" s="158"/>
      <c r="FO3566" s="158"/>
    </row>
    <row r="3567" spans="166:171" x14ac:dyDescent="0.25">
      <c r="FJ3567" s="158"/>
      <c r="FK3567" s="158"/>
      <c r="FL3567" s="158"/>
      <c r="FM3567" s="158"/>
      <c r="FN3567" s="158"/>
      <c r="FO3567" s="158"/>
    </row>
    <row r="3568" spans="166:171" x14ac:dyDescent="0.25">
      <c r="FJ3568" s="158"/>
      <c r="FK3568" s="158"/>
      <c r="FL3568" s="158"/>
      <c r="FM3568" s="158"/>
      <c r="FN3568" s="158"/>
      <c r="FO3568" s="158"/>
    </row>
    <row r="3569" spans="166:171" x14ac:dyDescent="0.25">
      <c r="FJ3569" s="158"/>
      <c r="FK3569" s="158"/>
      <c r="FL3569" s="158"/>
      <c r="FM3569" s="158"/>
      <c r="FN3569" s="158"/>
      <c r="FO3569" s="158"/>
    </row>
    <row r="3570" spans="166:171" x14ac:dyDescent="0.25">
      <c r="FJ3570" s="158"/>
      <c r="FK3570" s="158"/>
      <c r="FL3570" s="158"/>
      <c r="FM3570" s="158"/>
      <c r="FN3570" s="158"/>
      <c r="FO3570" s="158"/>
    </row>
    <row r="3571" spans="166:171" x14ac:dyDescent="0.25">
      <c r="FJ3571" s="158"/>
      <c r="FK3571" s="158"/>
      <c r="FL3571" s="158"/>
      <c r="FM3571" s="158"/>
      <c r="FN3571" s="158"/>
      <c r="FO3571" s="158"/>
    </row>
    <row r="3572" spans="166:171" x14ac:dyDescent="0.25">
      <c r="FJ3572" s="158"/>
      <c r="FK3572" s="158"/>
      <c r="FL3572" s="158"/>
      <c r="FM3572" s="158"/>
      <c r="FN3572" s="158"/>
      <c r="FO3572" s="158"/>
    </row>
    <row r="3573" spans="166:171" x14ac:dyDescent="0.25">
      <c r="FJ3573" s="158"/>
      <c r="FK3573" s="158"/>
      <c r="FL3573" s="158"/>
      <c r="FM3573" s="158"/>
      <c r="FN3573" s="158"/>
      <c r="FO3573" s="158"/>
    </row>
    <row r="3574" spans="166:171" x14ac:dyDescent="0.25">
      <c r="FJ3574" s="158"/>
      <c r="FK3574" s="158"/>
      <c r="FL3574" s="158"/>
      <c r="FM3574" s="158"/>
      <c r="FN3574" s="158"/>
      <c r="FO3574" s="158"/>
    </row>
    <row r="3575" spans="166:171" x14ac:dyDescent="0.25">
      <c r="FJ3575" s="158"/>
      <c r="FK3575" s="158"/>
      <c r="FL3575" s="158"/>
      <c r="FM3575" s="158"/>
      <c r="FN3575" s="158"/>
      <c r="FO3575" s="158"/>
    </row>
    <row r="3576" spans="166:171" x14ac:dyDescent="0.25">
      <c r="FJ3576" s="158"/>
      <c r="FK3576" s="158"/>
      <c r="FL3576" s="158"/>
      <c r="FM3576" s="158"/>
      <c r="FN3576" s="158"/>
      <c r="FO3576" s="158"/>
    </row>
    <row r="3577" spans="166:171" x14ac:dyDescent="0.25">
      <c r="FJ3577" s="158"/>
      <c r="FK3577" s="158"/>
      <c r="FL3577" s="158"/>
      <c r="FM3577" s="158"/>
      <c r="FN3577" s="158"/>
      <c r="FO3577" s="158"/>
    </row>
    <row r="3578" spans="166:171" x14ac:dyDescent="0.25">
      <c r="FJ3578" s="158"/>
      <c r="FK3578" s="158"/>
      <c r="FL3578" s="158"/>
      <c r="FM3578" s="158"/>
      <c r="FN3578" s="158"/>
      <c r="FO3578" s="158"/>
    </row>
    <row r="3579" spans="166:171" x14ac:dyDescent="0.25">
      <c r="FJ3579" s="158"/>
      <c r="FK3579" s="158"/>
      <c r="FL3579" s="158"/>
      <c r="FM3579" s="158"/>
      <c r="FN3579" s="158"/>
      <c r="FO3579" s="158"/>
    </row>
    <row r="3580" spans="166:171" x14ac:dyDescent="0.25">
      <c r="FJ3580" s="158"/>
      <c r="FK3580" s="158"/>
      <c r="FL3580" s="158"/>
      <c r="FM3580" s="158"/>
      <c r="FN3580" s="158"/>
      <c r="FO3580" s="158"/>
    </row>
    <row r="3581" spans="166:171" x14ac:dyDescent="0.25">
      <c r="FJ3581" s="158"/>
      <c r="FK3581" s="158"/>
      <c r="FL3581" s="158"/>
      <c r="FM3581" s="158"/>
      <c r="FN3581" s="158"/>
      <c r="FO3581" s="158"/>
    </row>
    <row r="3582" spans="166:171" x14ac:dyDescent="0.25">
      <c r="FJ3582" s="158"/>
      <c r="FK3582" s="158"/>
      <c r="FL3582" s="158"/>
      <c r="FM3582" s="158"/>
      <c r="FN3582" s="158"/>
      <c r="FO3582" s="158"/>
    </row>
    <row r="3583" spans="166:171" x14ac:dyDescent="0.25">
      <c r="FJ3583" s="158"/>
      <c r="FK3583" s="158"/>
      <c r="FL3583" s="158"/>
      <c r="FM3583" s="158"/>
      <c r="FN3583" s="158"/>
      <c r="FO3583" s="158"/>
    </row>
    <row r="3584" spans="166:171" x14ac:dyDescent="0.25">
      <c r="FJ3584" s="158"/>
      <c r="FK3584" s="158"/>
      <c r="FL3584" s="158"/>
      <c r="FM3584" s="158"/>
      <c r="FN3584" s="158"/>
      <c r="FO3584" s="158"/>
    </row>
    <row r="3585" spans="166:171" x14ac:dyDescent="0.25">
      <c r="FJ3585" s="158"/>
      <c r="FK3585" s="158"/>
      <c r="FL3585" s="158"/>
      <c r="FM3585" s="158"/>
      <c r="FN3585" s="158"/>
      <c r="FO3585" s="158"/>
    </row>
    <row r="3586" spans="166:171" x14ac:dyDescent="0.25">
      <c r="FJ3586" s="158"/>
      <c r="FK3586" s="158"/>
      <c r="FL3586" s="158"/>
      <c r="FM3586" s="158"/>
      <c r="FN3586" s="158"/>
      <c r="FO3586" s="158"/>
    </row>
    <row r="3587" spans="166:171" x14ac:dyDescent="0.25">
      <c r="FJ3587" s="158"/>
      <c r="FK3587" s="158"/>
      <c r="FL3587" s="158"/>
      <c r="FM3587" s="158"/>
      <c r="FN3587" s="158"/>
      <c r="FO3587" s="158"/>
    </row>
    <row r="3588" spans="166:171" x14ac:dyDescent="0.25">
      <c r="FJ3588" s="158"/>
      <c r="FK3588" s="158"/>
      <c r="FL3588" s="158"/>
      <c r="FM3588" s="158"/>
      <c r="FN3588" s="158"/>
      <c r="FO3588" s="158"/>
    </row>
    <row r="3589" spans="166:171" x14ac:dyDescent="0.25">
      <c r="FJ3589" s="158"/>
      <c r="FK3589" s="158"/>
      <c r="FL3589" s="158"/>
      <c r="FM3589" s="158"/>
      <c r="FN3589" s="158"/>
      <c r="FO3589" s="158"/>
    </row>
    <row r="3590" spans="166:171" x14ac:dyDescent="0.25">
      <c r="FJ3590" s="158"/>
      <c r="FK3590" s="158"/>
      <c r="FL3590" s="158"/>
      <c r="FM3590" s="158"/>
      <c r="FN3590" s="158"/>
      <c r="FO3590" s="158"/>
    </row>
    <row r="3591" spans="166:171" x14ac:dyDescent="0.25">
      <c r="FJ3591" s="158"/>
      <c r="FK3591" s="158"/>
      <c r="FL3591" s="158"/>
      <c r="FM3591" s="158"/>
      <c r="FN3591" s="158"/>
      <c r="FO3591" s="158"/>
    </row>
    <row r="3592" spans="166:171" x14ac:dyDescent="0.25">
      <c r="FJ3592" s="158"/>
      <c r="FK3592" s="158"/>
      <c r="FL3592" s="158"/>
      <c r="FM3592" s="158"/>
      <c r="FN3592" s="158"/>
      <c r="FO3592" s="158"/>
    </row>
    <row r="3593" spans="166:171" x14ac:dyDescent="0.25">
      <c r="FJ3593" s="158"/>
      <c r="FK3593" s="158"/>
      <c r="FL3593" s="158"/>
      <c r="FM3593" s="158"/>
      <c r="FN3593" s="158"/>
      <c r="FO3593" s="158"/>
    </row>
    <row r="3594" spans="166:171" x14ac:dyDescent="0.25">
      <c r="FJ3594" s="158"/>
      <c r="FK3594" s="158"/>
      <c r="FL3594" s="158"/>
      <c r="FM3594" s="158"/>
      <c r="FN3594" s="158"/>
      <c r="FO3594" s="158"/>
    </row>
    <row r="3595" spans="166:171" x14ac:dyDescent="0.25">
      <c r="FJ3595" s="158"/>
      <c r="FK3595" s="158"/>
      <c r="FL3595" s="158"/>
      <c r="FM3595" s="158"/>
      <c r="FN3595" s="158"/>
      <c r="FO3595" s="158"/>
    </row>
    <row r="3596" spans="166:171" x14ac:dyDescent="0.25">
      <c r="FJ3596" s="158"/>
      <c r="FK3596" s="158"/>
      <c r="FL3596" s="158"/>
      <c r="FM3596" s="158"/>
      <c r="FN3596" s="158"/>
      <c r="FO3596" s="158"/>
    </row>
    <row r="3597" spans="166:171" x14ac:dyDescent="0.25">
      <c r="FJ3597" s="158"/>
      <c r="FK3597" s="158"/>
      <c r="FL3597" s="158"/>
      <c r="FM3597" s="158"/>
      <c r="FN3597" s="158"/>
      <c r="FO3597" s="158"/>
    </row>
    <row r="3598" spans="166:171" x14ac:dyDescent="0.25">
      <c r="FJ3598" s="158"/>
      <c r="FK3598" s="158"/>
      <c r="FL3598" s="158"/>
      <c r="FM3598" s="158"/>
      <c r="FN3598" s="158"/>
      <c r="FO3598" s="158"/>
    </row>
    <row r="3599" spans="166:171" x14ac:dyDescent="0.25">
      <c r="FJ3599" s="158"/>
      <c r="FK3599" s="158"/>
      <c r="FL3599" s="158"/>
      <c r="FM3599" s="158"/>
      <c r="FN3599" s="158"/>
      <c r="FO3599" s="158"/>
    </row>
    <row r="3600" spans="166:171" x14ac:dyDescent="0.25">
      <c r="FJ3600" s="158"/>
      <c r="FK3600" s="158"/>
      <c r="FL3600" s="158"/>
      <c r="FM3600" s="158"/>
      <c r="FN3600" s="158"/>
      <c r="FO3600" s="158"/>
    </row>
    <row r="3601" spans="166:171" x14ac:dyDescent="0.25">
      <c r="FJ3601" s="158"/>
      <c r="FK3601" s="158"/>
      <c r="FL3601" s="158"/>
      <c r="FM3601" s="158"/>
      <c r="FN3601" s="158"/>
      <c r="FO3601" s="158"/>
    </row>
    <row r="3602" spans="166:171" x14ac:dyDescent="0.25">
      <c r="FJ3602" s="158"/>
      <c r="FK3602" s="158"/>
      <c r="FL3602" s="158"/>
      <c r="FM3602" s="158"/>
      <c r="FN3602" s="158"/>
      <c r="FO3602" s="158"/>
    </row>
    <row r="3603" spans="166:171" x14ac:dyDescent="0.25">
      <c r="FJ3603" s="158"/>
      <c r="FK3603" s="158"/>
      <c r="FL3603" s="158"/>
      <c r="FM3603" s="158"/>
      <c r="FN3603" s="158"/>
      <c r="FO3603" s="158"/>
    </row>
    <row r="3604" spans="166:171" x14ac:dyDescent="0.25">
      <c r="FJ3604" s="158"/>
      <c r="FK3604" s="158"/>
      <c r="FL3604" s="158"/>
      <c r="FM3604" s="158"/>
      <c r="FN3604" s="158"/>
      <c r="FO3604" s="158"/>
    </row>
    <row r="3605" spans="166:171" x14ac:dyDescent="0.25">
      <c r="FJ3605" s="158"/>
      <c r="FK3605" s="158"/>
      <c r="FL3605" s="158"/>
      <c r="FM3605" s="158"/>
      <c r="FN3605" s="158"/>
      <c r="FO3605" s="158"/>
    </row>
    <row r="3606" spans="166:171" x14ac:dyDescent="0.25">
      <c r="FJ3606" s="158"/>
      <c r="FK3606" s="158"/>
      <c r="FL3606" s="158"/>
      <c r="FM3606" s="158"/>
      <c r="FN3606" s="158"/>
      <c r="FO3606" s="158"/>
    </row>
    <row r="3607" spans="166:171" x14ac:dyDescent="0.25">
      <c r="FJ3607" s="158"/>
      <c r="FK3607" s="158"/>
      <c r="FL3607" s="158"/>
      <c r="FM3607" s="158"/>
      <c r="FN3607" s="158"/>
      <c r="FO3607" s="158"/>
    </row>
    <row r="3608" spans="166:171" x14ac:dyDescent="0.25">
      <c r="FJ3608" s="158"/>
      <c r="FK3608" s="158"/>
      <c r="FL3608" s="158"/>
      <c r="FM3608" s="158"/>
      <c r="FN3608" s="158"/>
      <c r="FO3608" s="158"/>
    </row>
    <row r="3609" spans="166:171" x14ac:dyDescent="0.25">
      <c r="FJ3609" s="158"/>
      <c r="FK3609" s="158"/>
      <c r="FL3609" s="158"/>
      <c r="FM3609" s="158"/>
      <c r="FN3609" s="158"/>
      <c r="FO3609" s="158"/>
    </row>
    <row r="3610" spans="166:171" x14ac:dyDescent="0.25">
      <c r="FJ3610" s="158"/>
      <c r="FK3610" s="158"/>
      <c r="FL3610" s="158"/>
      <c r="FM3610" s="158"/>
      <c r="FN3610" s="158"/>
      <c r="FO3610" s="158"/>
    </row>
    <row r="3611" spans="166:171" x14ac:dyDescent="0.25">
      <c r="FJ3611" s="158"/>
      <c r="FK3611" s="158"/>
      <c r="FL3611" s="158"/>
      <c r="FM3611" s="158"/>
      <c r="FN3611" s="158"/>
      <c r="FO3611" s="158"/>
    </row>
    <row r="3612" spans="166:171" x14ac:dyDescent="0.25">
      <c r="FJ3612" s="158"/>
      <c r="FK3612" s="158"/>
      <c r="FL3612" s="158"/>
      <c r="FM3612" s="158"/>
      <c r="FN3612" s="158"/>
      <c r="FO3612" s="158"/>
    </row>
    <row r="3613" spans="166:171" x14ac:dyDescent="0.25">
      <c r="FJ3613" s="158"/>
      <c r="FK3613" s="158"/>
      <c r="FL3613" s="158"/>
      <c r="FM3613" s="158"/>
      <c r="FN3613" s="158"/>
      <c r="FO3613" s="158"/>
    </row>
    <row r="3614" spans="166:171" x14ac:dyDescent="0.25">
      <c r="FJ3614" s="158"/>
      <c r="FK3614" s="158"/>
      <c r="FL3614" s="158"/>
      <c r="FM3614" s="158"/>
      <c r="FN3614" s="158"/>
      <c r="FO3614" s="158"/>
    </row>
    <row r="3615" spans="166:171" x14ac:dyDescent="0.25">
      <c r="FJ3615" s="158"/>
      <c r="FK3615" s="158"/>
      <c r="FL3615" s="158"/>
      <c r="FM3615" s="158"/>
      <c r="FN3615" s="158"/>
      <c r="FO3615" s="158"/>
    </row>
    <row r="3616" spans="166:171" x14ac:dyDescent="0.25">
      <c r="FJ3616" s="158"/>
      <c r="FK3616" s="158"/>
      <c r="FL3616" s="158"/>
      <c r="FM3616" s="158"/>
      <c r="FN3616" s="158"/>
      <c r="FO3616" s="158"/>
    </row>
    <row r="3617" spans="166:171" x14ac:dyDescent="0.25">
      <c r="FJ3617" s="158"/>
      <c r="FK3617" s="158"/>
      <c r="FL3617" s="158"/>
      <c r="FM3617" s="158"/>
      <c r="FN3617" s="158"/>
      <c r="FO3617" s="158"/>
    </row>
    <row r="3618" spans="166:171" x14ac:dyDescent="0.25">
      <c r="FJ3618" s="158"/>
      <c r="FK3618" s="158"/>
      <c r="FL3618" s="158"/>
      <c r="FM3618" s="158"/>
      <c r="FN3618" s="158"/>
      <c r="FO3618" s="158"/>
    </row>
    <row r="3619" spans="166:171" x14ac:dyDescent="0.25">
      <c r="FJ3619" s="158"/>
      <c r="FK3619" s="158"/>
      <c r="FL3619" s="158"/>
      <c r="FM3619" s="158"/>
      <c r="FN3619" s="158"/>
      <c r="FO3619" s="158"/>
    </row>
    <row r="3620" spans="166:171" x14ac:dyDescent="0.25">
      <c r="FJ3620" s="158"/>
      <c r="FK3620" s="158"/>
      <c r="FL3620" s="158"/>
      <c r="FM3620" s="158"/>
      <c r="FN3620" s="158"/>
      <c r="FO3620" s="158"/>
    </row>
    <row r="3621" spans="166:171" x14ac:dyDescent="0.25">
      <c r="FJ3621" s="158"/>
      <c r="FK3621" s="158"/>
      <c r="FL3621" s="158"/>
      <c r="FM3621" s="158"/>
      <c r="FN3621" s="158"/>
      <c r="FO3621" s="158"/>
    </row>
    <row r="3622" spans="166:171" x14ac:dyDescent="0.25">
      <c r="FJ3622" s="158"/>
      <c r="FK3622" s="158"/>
      <c r="FL3622" s="158"/>
      <c r="FM3622" s="158"/>
      <c r="FN3622" s="158"/>
      <c r="FO3622" s="158"/>
    </row>
    <row r="3623" spans="166:171" x14ac:dyDescent="0.25">
      <c r="FJ3623" s="158"/>
      <c r="FK3623" s="158"/>
      <c r="FL3623" s="158"/>
      <c r="FM3623" s="158"/>
      <c r="FN3623" s="158"/>
      <c r="FO3623" s="158"/>
    </row>
    <row r="3624" spans="166:171" x14ac:dyDescent="0.25">
      <c r="FJ3624" s="158"/>
      <c r="FK3624" s="158"/>
      <c r="FL3624" s="158"/>
      <c r="FM3624" s="158"/>
      <c r="FN3624" s="158"/>
      <c r="FO3624" s="158"/>
    </row>
    <row r="3625" spans="166:171" x14ac:dyDescent="0.25">
      <c r="FJ3625" s="158"/>
      <c r="FK3625" s="158"/>
      <c r="FL3625" s="158"/>
      <c r="FM3625" s="158"/>
      <c r="FN3625" s="158"/>
      <c r="FO3625" s="158"/>
    </row>
    <row r="3626" spans="166:171" x14ac:dyDescent="0.25">
      <c r="FJ3626" s="158"/>
      <c r="FK3626" s="158"/>
      <c r="FL3626" s="158"/>
      <c r="FM3626" s="158"/>
      <c r="FN3626" s="158"/>
      <c r="FO3626" s="158"/>
    </row>
    <row r="3627" spans="166:171" x14ac:dyDescent="0.25">
      <c r="FJ3627" s="158"/>
      <c r="FK3627" s="158"/>
      <c r="FL3627" s="158"/>
      <c r="FM3627" s="158"/>
      <c r="FN3627" s="158"/>
      <c r="FO3627" s="158"/>
    </row>
    <row r="3628" spans="166:171" x14ac:dyDescent="0.25">
      <c r="FJ3628" s="158"/>
      <c r="FK3628" s="158"/>
      <c r="FL3628" s="158"/>
      <c r="FM3628" s="158"/>
      <c r="FN3628" s="158"/>
      <c r="FO3628" s="158"/>
    </row>
    <row r="3629" spans="166:171" x14ac:dyDescent="0.25">
      <c r="FJ3629" s="158"/>
      <c r="FK3629" s="158"/>
      <c r="FL3629" s="158"/>
      <c r="FM3629" s="158"/>
      <c r="FN3629" s="158"/>
      <c r="FO3629" s="158"/>
    </row>
    <row r="3630" spans="166:171" x14ac:dyDescent="0.25">
      <c r="FJ3630" s="158"/>
      <c r="FK3630" s="158"/>
      <c r="FL3630" s="158"/>
      <c r="FM3630" s="158"/>
      <c r="FN3630" s="158"/>
      <c r="FO3630" s="158"/>
    </row>
    <row r="3631" spans="166:171" x14ac:dyDescent="0.25">
      <c r="FJ3631" s="158"/>
      <c r="FK3631" s="158"/>
      <c r="FL3631" s="158"/>
      <c r="FM3631" s="158"/>
      <c r="FN3631" s="158"/>
      <c r="FO3631" s="158"/>
    </row>
    <row r="3632" spans="166:171" x14ac:dyDescent="0.25">
      <c r="FJ3632" s="158"/>
      <c r="FK3632" s="158"/>
      <c r="FL3632" s="158"/>
      <c r="FM3632" s="158"/>
      <c r="FN3632" s="158"/>
      <c r="FO3632" s="158"/>
    </row>
    <row r="3633" spans="166:171" x14ac:dyDescent="0.25">
      <c r="FJ3633" s="158"/>
      <c r="FK3633" s="158"/>
      <c r="FL3633" s="158"/>
      <c r="FM3633" s="158"/>
      <c r="FN3633" s="158"/>
      <c r="FO3633" s="158"/>
    </row>
    <row r="3634" spans="166:171" x14ac:dyDescent="0.25">
      <c r="FJ3634" s="158"/>
      <c r="FK3634" s="158"/>
      <c r="FL3634" s="158"/>
      <c r="FM3634" s="158"/>
      <c r="FN3634" s="158"/>
      <c r="FO3634" s="158"/>
    </row>
    <row r="3635" spans="166:171" x14ac:dyDescent="0.25">
      <c r="FJ3635" s="158"/>
      <c r="FK3635" s="158"/>
      <c r="FL3635" s="158"/>
      <c r="FM3635" s="158"/>
      <c r="FN3635" s="158"/>
      <c r="FO3635" s="158"/>
    </row>
    <row r="3636" spans="166:171" x14ac:dyDescent="0.25">
      <c r="FJ3636" s="158"/>
      <c r="FK3636" s="158"/>
      <c r="FL3636" s="158"/>
      <c r="FM3636" s="158"/>
      <c r="FN3636" s="158"/>
      <c r="FO3636" s="158"/>
    </row>
    <row r="3637" spans="166:171" x14ac:dyDescent="0.25">
      <c r="FJ3637" s="158"/>
      <c r="FK3637" s="158"/>
      <c r="FL3637" s="158"/>
      <c r="FM3637" s="158"/>
      <c r="FN3637" s="158"/>
      <c r="FO3637" s="158"/>
    </row>
    <row r="3638" spans="166:171" x14ac:dyDescent="0.25">
      <c r="FJ3638" s="158"/>
      <c r="FK3638" s="158"/>
      <c r="FL3638" s="158"/>
      <c r="FM3638" s="158"/>
      <c r="FN3638" s="158"/>
      <c r="FO3638" s="158"/>
    </row>
    <row r="3639" spans="166:171" x14ac:dyDescent="0.25">
      <c r="FJ3639" s="158"/>
      <c r="FK3639" s="158"/>
      <c r="FL3639" s="158"/>
      <c r="FM3639" s="158"/>
      <c r="FN3639" s="158"/>
      <c r="FO3639" s="158"/>
    </row>
    <row r="3640" spans="166:171" x14ac:dyDescent="0.25">
      <c r="FJ3640" s="158"/>
      <c r="FK3640" s="158"/>
      <c r="FL3640" s="158"/>
      <c r="FM3640" s="158"/>
      <c r="FN3640" s="158"/>
      <c r="FO3640" s="158"/>
    </row>
    <row r="3641" spans="166:171" x14ac:dyDescent="0.25">
      <c r="FJ3641" s="158"/>
      <c r="FK3641" s="158"/>
      <c r="FL3641" s="158"/>
      <c r="FM3641" s="158"/>
      <c r="FN3641" s="158"/>
      <c r="FO3641" s="158"/>
    </row>
    <row r="3642" spans="166:171" x14ac:dyDescent="0.25">
      <c r="FJ3642" s="158"/>
      <c r="FK3642" s="158"/>
      <c r="FL3642" s="158"/>
      <c r="FM3642" s="158"/>
      <c r="FN3642" s="158"/>
      <c r="FO3642" s="158"/>
    </row>
    <row r="3643" spans="166:171" x14ac:dyDescent="0.25">
      <c r="FJ3643" s="158"/>
      <c r="FK3643" s="158"/>
      <c r="FL3643" s="158"/>
      <c r="FM3643" s="158"/>
      <c r="FN3643" s="158"/>
      <c r="FO3643" s="158"/>
    </row>
    <row r="3644" spans="166:171" x14ac:dyDescent="0.25">
      <c r="FJ3644" s="158"/>
      <c r="FK3644" s="158"/>
      <c r="FL3644" s="158"/>
      <c r="FM3644" s="158"/>
      <c r="FN3644" s="158"/>
      <c r="FO3644" s="158"/>
    </row>
    <row r="3645" spans="166:171" x14ac:dyDescent="0.25">
      <c r="FJ3645" s="158"/>
      <c r="FK3645" s="158"/>
      <c r="FL3645" s="158"/>
      <c r="FM3645" s="158"/>
      <c r="FN3645" s="158"/>
      <c r="FO3645" s="158"/>
    </row>
    <row r="3646" spans="166:171" x14ac:dyDescent="0.25">
      <c r="FJ3646" s="158"/>
      <c r="FK3646" s="158"/>
      <c r="FL3646" s="158"/>
      <c r="FM3646" s="158"/>
      <c r="FN3646" s="158"/>
      <c r="FO3646" s="158"/>
    </row>
    <row r="3647" spans="166:171" x14ac:dyDescent="0.25">
      <c r="FJ3647" s="158"/>
      <c r="FK3647" s="158"/>
      <c r="FL3647" s="158"/>
      <c r="FM3647" s="158"/>
      <c r="FN3647" s="158"/>
      <c r="FO3647" s="158"/>
    </row>
    <row r="3648" spans="166:171" x14ac:dyDescent="0.25">
      <c r="FJ3648" s="158"/>
      <c r="FK3648" s="158"/>
      <c r="FL3648" s="158"/>
      <c r="FM3648" s="158"/>
      <c r="FN3648" s="158"/>
      <c r="FO3648" s="158"/>
    </row>
    <row r="3649" spans="166:171" x14ac:dyDescent="0.25">
      <c r="FJ3649" s="158"/>
      <c r="FK3649" s="158"/>
      <c r="FL3649" s="158"/>
      <c r="FM3649" s="158"/>
      <c r="FN3649" s="158"/>
      <c r="FO3649" s="158"/>
    </row>
    <row r="3650" spans="166:171" x14ac:dyDescent="0.25">
      <c r="FJ3650" s="158"/>
      <c r="FK3650" s="158"/>
      <c r="FL3650" s="158"/>
      <c r="FM3650" s="158"/>
      <c r="FN3650" s="158"/>
      <c r="FO3650" s="158"/>
    </row>
    <row r="3651" spans="166:171" x14ac:dyDescent="0.25">
      <c r="FJ3651" s="158"/>
      <c r="FK3651" s="158"/>
      <c r="FL3651" s="158"/>
      <c r="FM3651" s="158"/>
      <c r="FN3651" s="158"/>
      <c r="FO3651" s="158"/>
    </row>
    <row r="3652" spans="166:171" x14ac:dyDescent="0.25">
      <c r="FJ3652" s="158"/>
      <c r="FK3652" s="158"/>
      <c r="FL3652" s="158"/>
      <c r="FM3652" s="158"/>
      <c r="FN3652" s="158"/>
      <c r="FO3652" s="158"/>
    </row>
    <row r="3653" spans="166:171" x14ac:dyDescent="0.25">
      <c r="FJ3653" s="158"/>
      <c r="FK3653" s="158"/>
      <c r="FL3653" s="158"/>
      <c r="FM3653" s="158"/>
      <c r="FN3653" s="158"/>
      <c r="FO3653" s="158"/>
    </row>
    <row r="3654" spans="166:171" x14ac:dyDescent="0.25">
      <c r="FJ3654" s="158"/>
      <c r="FK3654" s="158"/>
      <c r="FL3654" s="158"/>
      <c r="FM3654" s="158"/>
      <c r="FN3654" s="158"/>
      <c r="FO3654" s="158"/>
    </row>
    <row r="3655" spans="166:171" x14ac:dyDescent="0.25">
      <c r="FJ3655" s="158"/>
      <c r="FK3655" s="158"/>
      <c r="FL3655" s="158"/>
      <c r="FM3655" s="158"/>
      <c r="FN3655" s="158"/>
      <c r="FO3655" s="158"/>
    </row>
    <row r="3656" spans="166:171" x14ac:dyDescent="0.25">
      <c r="FJ3656" s="158"/>
      <c r="FK3656" s="158"/>
      <c r="FL3656" s="158"/>
      <c r="FM3656" s="158"/>
      <c r="FN3656" s="158"/>
      <c r="FO3656" s="158"/>
    </row>
    <row r="3657" spans="166:171" x14ac:dyDescent="0.25">
      <c r="FJ3657" s="158"/>
      <c r="FK3657" s="158"/>
      <c r="FL3657" s="158"/>
      <c r="FM3657" s="158"/>
      <c r="FN3657" s="158"/>
      <c r="FO3657" s="158"/>
    </row>
    <row r="3658" spans="166:171" x14ac:dyDescent="0.25">
      <c r="FJ3658" s="158"/>
      <c r="FK3658" s="158"/>
      <c r="FL3658" s="158"/>
      <c r="FM3658" s="158"/>
      <c r="FN3658" s="158"/>
      <c r="FO3658" s="158"/>
    </row>
    <row r="3659" spans="166:171" x14ac:dyDescent="0.25">
      <c r="FJ3659" s="158"/>
      <c r="FK3659" s="158"/>
      <c r="FL3659" s="158"/>
      <c r="FM3659" s="158"/>
      <c r="FN3659" s="158"/>
      <c r="FO3659" s="158"/>
    </row>
    <row r="3660" spans="166:171" x14ac:dyDescent="0.25">
      <c r="FJ3660" s="158"/>
      <c r="FK3660" s="158"/>
      <c r="FL3660" s="158"/>
      <c r="FM3660" s="158"/>
      <c r="FN3660" s="158"/>
      <c r="FO3660" s="158"/>
    </row>
    <row r="3661" spans="166:171" x14ac:dyDescent="0.25">
      <c r="FJ3661" s="158"/>
      <c r="FK3661" s="158"/>
      <c r="FL3661" s="158"/>
      <c r="FM3661" s="158"/>
      <c r="FN3661" s="158"/>
      <c r="FO3661" s="158"/>
    </row>
    <row r="3662" spans="166:171" x14ac:dyDescent="0.25">
      <c r="FJ3662" s="158"/>
      <c r="FK3662" s="158"/>
      <c r="FL3662" s="158"/>
      <c r="FM3662" s="158"/>
      <c r="FN3662" s="158"/>
      <c r="FO3662" s="158"/>
    </row>
    <row r="3663" spans="166:171" x14ac:dyDescent="0.25">
      <c r="FJ3663" s="158"/>
      <c r="FK3663" s="158"/>
      <c r="FL3663" s="158"/>
      <c r="FM3663" s="158"/>
      <c r="FN3663" s="158"/>
      <c r="FO3663" s="158"/>
    </row>
    <row r="3664" spans="166:171" x14ac:dyDescent="0.25">
      <c r="FJ3664" s="158"/>
      <c r="FK3664" s="158"/>
      <c r="FL3664" s="158"/>
      <c r="FM3664" s="158"/>
      <c r="FN3664" s="158"/>
      <c r="FO3664" s="158"/>
    </row>
    <row r="3665" spans="166:171" x14ac:dyDescent="0.25">
      <c r="FJ3665" s="158"/>
      <c r="FK3665" s="158"/>
      <c r="FL3665" s="158"/>
      <c r="FM3665" s="158"/>
      <c r="FN3665" s="158"/>
      <c r="FO3665" s="158"/>
    </row>
    <row r="3666" spans="166:171" x14ac:dyDescent="0.25">
      <c r="FJ3666" s="158"/>
      <c r="FK3666" s="158"/>
      <c r="FL3666" s="158"/>
      <c r="FM3666" s="158"/>
      <c r="FN3666" s="158"/>
      <c r="FO3666" s="158"/>
    </row>
    <row r="3667" spans="166:171" x14ac:dyDescent="0.25">
      <c r="FJ3667" s="158"/>
      <c r="FK3667" s="158"/>
      <c r="FL3667" s="158"/>
      <c r="FM3667" s="158"/>
      <c r="FN3667" s="158"/>
      <c r="FO3667" s="158"/>
    </row>
    <row r="3668" spans="166:171" x14ac:dyDescent="0.25">
      <c r="FJ3668" s="158"/>
      <c r="FK3668" s="158"/>
      <c r="FL3668" s="158"/>
      <c r="FM3668" s="158"/>
      <c r="FN3668" s="158"/>
      <c r="FO3668" s="158"/>
    </row>
    <row r="3669" spans="166:171" x14ac:dyDescent="0.25">
      <c r="FJ3669" s="158"/>
      <c r="FK3669" s="158"/>
      <c r="FL3669" s="158"/>
      <c r="FM3669" s="158"/>
      <c r="FN3669" s="158"/>
      <c r="FO3669" s="158"/>
    </row>
    <row r="3670" spans="166:171" x14ac:dyDescent="0.25">
      <c r="FJ3670" s="158"/>
      <c r="FK3670" s="158"/>
      <c r="FL3670" s="158"/>
      <c r="FM3670" s="158"/>
      <c r="FN3670" s="158"/>
      <c r="FO3670" s="158"/>
    </row>
    <row r="3671" spans="166:171" x14ac:dyDescent="0.25">
      <c r="FJ3671" s="158"/>
      <c r="FK3671" s="158"/>
      <c r="FL3671" s="158"/>
      <c r="FM3671" s="158"/>
      <c r="FN3671" s="158"/>
      <c r="FO3671" s="158"/>
    </row>
    <row r="3672" spans="166:171" x14ac:dyDescent="0.25">
      <c r="FJ3672" s="158"/>
      <c r="FK3672" s="158"/>
      <c r="FL3672" s="158"/>
      <c r="FM3672" s="158"/>
      <c r="FN3672" s="158"/>
      <c r="FO3672" s="158"/>
    </row>
    <row r="3673" spans="166:171" x14ac:dyDescent="0.25">
      <c r="FJ3673" s="158"/>
      <c r="FK3673" s="158"/>
      <c r="FL3673" s="158"/>
      <c r="FM3673" s="158"/>
      <c r="FN3673" s="158"/>
      <c r="FO3673" s="158"/>
    </row>
    <row r="3674" spans="166:171" x14ac:dyDescent="0.25">
      <c r="FJ3674" s="158"/>
      <c r="FK3674" s="158"/>
      <c r="FL3674" s="158"/>
      <c r="FM3674" s="158"/>
      <c r="FN3674" s="158"/>
      <c r="FO3674" s="158"/>
    </row>
    <row r="3675" spans="166:171" x14ac:dyDescent="0.25">
      <c r="FJ3675" s="158"/>
      <c r="FK3675" s="158"/>
      <c r="FL3675" s="158"/>
      <c r="FM3675" s="158"/>
      <c r="FN3675" s="158"/>
      <c r="FO3675" s="158"/>
    </row>
    <row r="3676" spans="166:171" x14ac:dyDescent="0.25">
      <c r="FJ3676" s="158"/>
      <c r="FK3676" s="158"/>
      <c r="FL3676" s="158"/>
      <c r="FM3676" s="158"/>
      <c r="FN3676" s="158"/>
      <c r="FO3676" s="158"/>
    </row>
    <row r="3677" spans="166:171" x14ac:dyDescent="0.25">
      <c r="FJ3677" s="158"/>
      <c r="FK3677" s="158"/>
      <c r="FL3677" s="158"/>
      <c r="FM3677" s="158"/>
      <c r="FN3677" s="158"/>
      <c r="FO3677" s="158"/>
    </row>
    <row r="3678" spans="166:171" x14ac:dyDescent="0.25">
      <c r="FJ3678" s="158"/>
      <c r="FK3678" s="158"/>
      <c r="FL3678" s="158"/>
      <c r="FM3678" s="158"/>
      <c r="FN3678" s="158"/>
      <c r="FO3678" s="158"/>
    </row>
    <row r="3679" spans="166:171" x14ac:dyDescent="0.25">
      <c r="FJ3679" s="158"/>
      <c r="FK3679" s="158"/>
      <c r="FL3679" s="158"/>
      <c r="FM3679" s="158"/>
      <c r="FN3679" s="158"/>
      <c r="FO3679" s="158"/>
    </row>
    <row r="3680" spans="166:171" x14ac:dyDescent="0.25">
      <c r="FJ3680" s="158"/>
      <c r="FK3680" s="158"/>
      <c r="FL3680" s="158"/>
      <c r="FM3680" s="158"/>
      <c r="FN3680" s="158"/>
      <c r="FO3680" s="158"/>
    </row>
    <row r="3681" spans="166:171" x14ac:dyDescent="0.25">
      <c r="FJ3681" s="158"/>
      <c r="FK3681" s="158"/>
      <c r="FL3681" s="158"/>
      <c r="FM3681" s="158"/>
      <c r="FN3681" s="158"/>
      <c r="FO3681" s="158"/>
    </row>
    <row r="3682" spans="166:171" x14ac:dyDescent="0.25">
      <c r="FJ3682" s="158"/>
      <c r="FK3682" s="158"/>
      <c r="FL3682" s="158"/>
      <c r="FM3682" s="158"/>
      <c r="FN3682" s="158"/>
      <c r="FO3682" s="158"/>
    </row>
    <row r="3683" spans="166:171" x14ac:dyDescent="0.25">
      <c r="FJ3683" s="158"/>
      <c r="FK3683" s="158"/>
      <c r="FL3683" s="158"/>
      <c r="FM3683" s="158"/>
      <c r="FN3683" s="158"/>
      <c r="FO3683" s="158"/>
    </row>
    <row r="3684" spans="166:171" x14ac:dyDescent="0.25">
      <c r="FJ3684" s="158"/>
      <c r="FK3684" s="158"/>
      <c r="FL3684" s="158"/>
      <c r="FM3684" s="158"/>
      <c r="FN3684" s="158"/>
      <c r="FO3684" s="158"/>
    </row>
    <row r="3685" spans="166:171" x14ac:dyDescent="0.25">
      <c r="FJ3685" s="158"/>
      <c r="FK3685" s="158"/>
      <c r="FL3685" s="158"/>
      <c r="FM3685" s="158"/>
      <c r="FN3685" s="158"/>
      <c r="FO3685" s="158"/>
    </row>
    <row r="3686" spans="166:171" x14ac:dyDescent="0.25">
      <c r="FJ3686" s="158"/>
      <c r="FK3686" s="158"/>
      <c r="FL3686" s="158"/>
      <c r="FM3686" s="158"/>
      <c r="FN3686" s="158"/>
      <c r="FO3686" s="158"/>
    </row>
    <row r="3687" spans="166:171" x14ac:dyDescent="0.25">
      <c r="FJ3687" s="158"/>
      <c r="FK3687" s="158"/>
      <c r="FL3687" s="158"/>
      <c r="FM3687" s="158"/>
      <c r="FN3687" s="158"/>
      <c r="FO3687" s="158"/>
    </row>
    <row r="3688" spans="166:171" x14ac:dyDescent="0.25">
      <c r="FJ3688" s="158"/>
      <c r="FK3688" s="158"/>
      <c r="FL3688" s="158"/>
      <c r="FM3688" s="158"/>
      <c r="FN3688" s="158"/>
      <c r="FO3688" s="158"/>
    </row>
    <row r="3689" spans="166:171" x14ac:dyDescent="0.25">
      <c r="FJ3689" s="158"/>
      <c r="FK3689" s="158"/>
      <c r="FL3689" s="158"/>
      <c r="FM3689" s="158"/>
      <c r="FN3689" s="158"/>
      <c r="FO3689" s="158"/>
    </row>
    <row r="3690" spans="166:171" x14ac:dyDescent="0.25">
      <c r="FJ3690" s="158"/>
      <c r="FK3690" s="158"/>
      <c r="FL3690" s="158"/>
      <c r="FM3690" s="158"/>
      <c r="FN3690" s="158"/>
      <c r="FO3690" s="158"/>
    </row>
    <row r="3691" spans="166:171" x14ac:dyDescent="0.25">
      <c r="FJ3691" s="158"/>
      <c r="FK3691" s="158"/>
      <c r="FL3691" s="158"/>
      <c r="FM3691" s="158"/>
      <c r="FN3691" s="158"/>
      <c r="FO3691" s="158"/>
    </row>
    <row r="3692" spans="166:171" x14ac:dyDescent="0.25">
      <c r="FJ3692" s="158"/>
      <c r="FK3692" s="158"/>
      <c r="FL3692" s="158"/>
      <c r="FM3692" s="158"/>
      <c r="FN3692" s="158"/>
      <c r="FO3692" s="158"/>
    </row>
    <row r="3693" spans="166:171" x14ac:dyDescent="0.25">
      <c r="FJ3693" s="158"/>
      <c r="FK3693" s="158"/>
      <c r="FL3693" s="158"/>
      <c r="FM3693" s="158"/>
      <c r="FN3693" s="158"/>
      <c r="FO3693" s="158"/>
    </row>
    <row r="3694" spans="166:171" x14ac:dyDescent="0.25">
      <c r="FJ3694" s="158"/>
      <c r="FK3694" s="158"/>
      <c r="FL3694" s="158"/>
      <c r="FM3694" s="158"/>
      <c r="FN3694" s="158"/>
      <c r="FO3694" s="158"/>
    </row>
    <row r="3695" spans="166:171" x14ac:dyDescent="0.25">
      <c r="FJ3695" s="158"/>
      <c r="FK3695" s="158"/>
      <c r="FL3695" s="158"/>
      <c r="FM3695" s="158"/>
      <c r="FN3695" s="158"/>
      <c r="FO3695" s="158"/>
    </row>
    <row r="3696" spans="166:171" x14ac:dyDescent="0.25">
      <c r="FJ3696" s="158"/>
      <c r="FK3696" s="158"/>
      <c r="FL3696" s="158"/>
      <c r="FM3696" s="158"/>
      <c r="FN3696" s="158"/>
      <c r="FO3696" s="158"/>
    </row>
    <row r="3697" spans="166:171" x14ac:dyDescent="0.25">
      <c r="FJ3697" s="158"/>
      <c r="FK3697" s="158"/>
      <c r="FL3697" s="158"/>
      <c r="FM3697" s="158"/>
      <c r="FN3697" s="158"/>
      <c r="FO3697" s="158"/>
    </row>
    <row r="3698" spans="166:171" x14ac:dyDescent="0.25">
      <c r="FJ3698" s="158"/>
      <c r="FK3698" s="158"/>
      <c r="FL3698" s="158"/>
      <c r="FM3698" s="158"/>
      <c r="FN3698" s="158"/>
      <c r="FO3698" s="158"/>
    </row>
    <row r="3699" spans="166:171" x14ac:dyDescent="0.25">
      <c r="FJ3699" s="158"/>
      <c r="FK3699" s="158"/>
      <c r="FL3699" s="158"/>
      <c r="FM3699" s="158"/>
      <c r="FN3699" s="158"/>
      <c r="FO3699" s="158"/>
    </row>
    <row r="3700" spans="166:171" x14ac:dyDescent="0.25">
      <c r="FJ3700" s="158"/>
      <c r="FK3700" s="158"/>
      <c r="FL3700" s="158"/>
      <c r="FM3700" s="158"/>
      <c r="FN3700" s="158"/>
      <c r="FO3700" s="158"/>
    </row>
    <row r="3701" spans="166:171" x14ac:dyDescent="0.25">
      <c r="FJ3701" s="158"/>
      <c r="FK3701" s="158"/>
      <c r="FL3701" s="158"/>
      <c r="FM3701" s="158"/>
      <c r="FN3701" s="158"/>
      <c r="FO3701" s="158"/>
    </row>
    <row r="3702" spans="166:171" x14ac:dyDescent="0.25">
      <c r="FJ3702" s="158"/>
      <c r="FK3702" s="158"/>
      <c r="FL3702" s="158"/>
      <c r="FM3702" s="158"/>
      <c r="FN3702" s="158"/>
      <c r="FO3702" s="158"/>
    </row>
    <row r="3703" spans="166:171" x14ac:dyDescent="0.25">
      <c r="FJ3703" s="158"/>
      <c r="FK3703" s="158"/>
      <c r="FL3703" s="158"/>
      <c r="FM3703" s="158"/>
      <c r="FN3703" s="158"/>
      <c r="FO3703" s="158"/>
    </row>
    <row r="3704" spans="166:171" x14ac:dyDescent="0.25">
      <c r="FJ3704" s="158"/>
      <c r="FK3704" s="158"/>
      <c r="FL3704" s="158"/>
      <c r="FM3704" s="158"/>
      <c r="FN3704" s="158"/>
      <c r="FO3704" s="158"/>
    </row>
    <row r="3705" spans="166:171" x14ac:dyDescent="0.25">
      <c r="FJ3705" s="158"/>
      <c r="FK3705" s="158"/>
      <c r="FL3705" s="158"/>
      <c r="FM3705" s="158"/>
      <c r="FN3705" s="158"/>
      <c r="FO3705" s="158"/>
    </row>
    <row r="3706" spans="166:171" x14ac:dyDescent="0.25">
      <c r="FJ3706" s="158"/>
      <c r="FK3706" s="158"/>
      <c r="FL3706" s="158"/>
      <c r="FM3706" s="158"/>
      <c r="FN3706" s="158"/>
      <c r="FO3706" s="158"/>
    </row>
    <row r="3707" spans="166:171" x14ac:dyDescent="0.25">
      <c r="FJ3707" s="158"/>
      <c r="FK3707" s="158"/>
      <c r="FL3707" s="158"/>
      <c r="FM3707" s="158"/>
      <c r="FN3707" s="158"/>
      <c r="FO3707" s="158"/>
    </row>
    <row r="3708" spans="166:171" x14ac:dyDescent="0.25">
      <c r="FJ3708" s="158"/>
      <c r="FK3708" s="158"/>
      <c r="FL3708" s="158"/>
      <c r="FM3708" s="158"/>
      <c r="FN3708" s="158"/>
      <c r="FO3708" s="158"/>
    </row>
    <row r="3709" spans="166:171" x14ac:dyDescent="0.25">
      <c r="FJ3709" s="158"/>
      <c r="FK3709" s="158"/>
      <c r="FL3709" s="158"/>
      <c r="FM3709" s="158"/>
      <c r="FN3709" s="158"/>
      <c r="FO3709" s="158"/>
    </row>
    <row r="3710" spans="166:171" x14ac:dyDescent="0.25">
      <c r="FJ3710" s="158"/>
      <c r="FK3710" s="158"/>
      <c r="FL3710" s="158"/>
      <c r="FM3710" s="158"/>
      <c r="FN3710" s="158"/>
      <c r="FO3710" s="158"/>
    </row>
    <row r="3711" spans="166:171" x14ac:dyDescent="0.25">
      <c r="FJ3711" s="158"/>
      <c r="FK3711" s="158"/>
      <c r="FL3711" s="158"/>
      <c r="FM3711" s="158"/>
      <c r="FN3711" s="158"/>
      <c r="FO3711" s="158"/>
    </row>
    <row r="3712" spans="166:171" x14ac:dyDescent="0.25">
      <c r="FJ3712" s="158"/>
      <c r="FK3712" s="158"/>
      <c r="FL3712" s="158"/>
      <c r="FM3712" s="158"/>
      <c r="FN3712" s="158"/>
      <c r="FO3712" s="158"/>
    </row>
    <row r="3713" spans="166:171" x14ac:dyDescent="0.25">
      <c r="FJ3713" s="158"/>
      <c r="FK3713" s="158"/>
      <c r="FL3713" s="158"/>
      <c r="FM3713" s="158"/>
      <c r="FN3713" s="158"/>
      <c r="FO3713" s="158"/>
    </row>
    <row r="3714" spans="166:171" x14ac:dyDescent="0.25">
      <c r="FJ3714" s="158"/>
      <c r="FK3714" s="158"/>
      <c r="FL3714" s="158"/>
      <c r="FM3714" s="158"/>
      <c r="FN3714" s="158"/>
      <c r="FO3714" s="158"/>
    </row>
    <row r="3715" spans="166:171" x14ac:dyDescent="0.25">
      <c r="FJ3715" s="158"/>
      <c r="FK3715" s="158"/>
      <c r="FL3715" s="158"/>
      <c r="FM3715" s="158"/>
      <c r="FN3715" s="158"/>
      <c r="FO3715" s="158"/>
    </row>
    <row r="3716" spans="166:171" x14ac:dyDescent="0.25">
      <c r="FJ3716" s="158"/>
      <c r="FK3716" s="158"/>
      <c r="FL3716" s="158"/>
      <c r="FM3716" s="158"/>
      <c r="FN3716" s="158"/>
      <c r="FO3716" s="158"/>
    </row>
    <row r="3717" spans="166:171" x14ac:dyDescent="0.25">
      <c r="FJ3717" s="158"/>
      <c r="FK3717" s="158"/>
      <c r="FL3717" s="158"/>
      <c r="FM3717" s="158"/>
      <c r="FN3717" s="158"/>
      <c r="FO3717" s="158"/>
    </row>
    <row r="3718" spans="166:171" x14ac:dyDescent="0.25">
      <c r="FJ3718" s="158"/>
      <c r="FK3718" s="158"/>
      <c r="FL3718" s="158"/>
      <c r="FM3718" s="158"/>
      <c r="FN3718" s="158"/>
      <c r="FO3718" s="158"/>
    </row>
    <row r="3719" spans="166:171" x14ac:dyDescent="0.25">
      <c r="FJ3719" s="158"/>
      <c r="FK3719" s="158"/>
      <c r="FL3719" s="158"/>
      <c r="FM3719" s="158"/>
      <c r="FN3719" s="158"/>
      <c r="FO3719" s="158"/>
    </row>
    <row r="3720" spans="166:171" x14ac:dyDescent="0.25">
      <c r="FJ3720" s="158"/>
      <c r="FK3720" s="158"/>
      <c r="FL3720" s="158"/>
      <c r="FM3720" s="158"/>
      <c r="FN3720" s="158"/>
      <c r="FO3720" s="158"/>
    </row>
    <row r="3721" spans="166:171" x14ac:dyDescent="0.25">
      <c r="FJ3721" s="158"/>
      <c r="FK3721" s="158"/>
      <c r="FL3721" s="158"/>
      <c r="FM3721" s="158"/>
      <c r="FN3721" s="158"/>
      <c r="FO3721" s="158"/>
    </row>
    <row r="3722" spans="166:171" x14ac:dyDescent="0.25">
      <c r="FJ3722" s="158"/>
      <c r="FK3722" s="158"/>
      <c r="FL3722" s="158"/>
      <c r="FM3722" s="158"/>
      <c r="FN3722" s="158"/>
      <c r="FO3722" s="158"/>
    </row>
    <row r="3723" spans="166:171" x14ac:dyDescent="0.25">
      <c r="FJ3723" s="158"/>
      <c r="FK3723" s="158"/>
      <c r="FL3723" s="158"/>
      <c r="FM3723" s="158"/>
      <c r="FN3723" s="158"/>
      <c r="FO3723" s="158"/>
    </row>
    <row r="3724" spans="166:171" x14ac:dyDescent="0.25">
      <c r="FJ3724" s="158"/>
      <c r="FK3724" s="158"/>
      <c r="FL3724" s="158"/>
      <c r="FM3724" s="158"/>
      <c r="FN3724" s="158"/>
      <c r="FO3724" s="158"/>
    </row>
    <row r="3725" spans="166:171" x14ac:dyDescent="0.25">
      <c r="FJ3725" s="158"/>
      <c r="FK3725" s="158"/>
      <c r="FL3725" s="158"/>
      <c r="FM3725" s="158"/>
      <c r="FN3725" s="158"/>
      <c r="FO3725" s="158"/>
    </row>
    <row r="3726" spans="166:171" x14ac:dyDescent="0.25">
      <c r="FJ3726" s="158"/>
      <c r="FK3726" s="158"/>
      <c r="FL3726" s="158"/>
      <c r="FM3726" s="158"/>
      <c r="FN3726" s="158"/>
      <c r="FO3726" s="158"/>
    </row>
    <row r="3727" spans="166:171" x14ac:dyDescent="0.25">
      <c r="FJ3727" s="158"/>
      <c r="FK3727" s="158"/>
      <c r="FL3727" s="158"/>
      <c r="FM3727" s="158"/>
      <c r="FN3727" s="158"/>
      <c r="FO3727" s="158"/>
    </row>
    <row r="3728" spans="166:171" x14ac:dyDescent="0.25">
      <c r="FJ3728" s="158"/>
      <c r="FK3728" s="158"/>
      <c r="FL3728" s="158"/>
      <c r="FM3728" s="158"/>
      <c r="FN3728" s="158"/>
      <c r="FO3728" s="158"/>
    </row>
    <row r="3729" spans="166:171" x14ac:dyDescent="0.25">
      <c r="FJ3729" s="158"/>
      <c r="FK3729" s="158"/>
      <c r="FL3729" s="158"/>
      <c r="FM3729" s="158"/>
      <c r="FN3729" s="158"/>
      <c r="FO3729" s="158"/>
    </row>
    <row r="3730" spans="166:171" x14ac:dyDescent="0.25">
      <c r="FJ3730" s="158"/>
      <c r="FK3730" s="158"/>
      <c r="FL3730" s="158"/>
      <c r="FM3730" s="158"/>
      <c r="FN3730" s="158"/>
      <c r="FO3730" s="158"/>
    </row>
    <row r="3731" spans="166:171" x14ac:dyDescent="0.25">
      <c r="FJ3731" s="158"/>
      <c r="FK3731" s="158"/>
      <c r="FL3731" s="158"/>
      <c r="FM3731" s="158"/>
      <c r="FN3731" s="158"/>
      <c r="FO3731" s="158"/>
    </row>
    <row r="3732" spans="166:171" x14ac:dyDescent="0.25">
      <c r="FJ3732" s="158"/>
      <c r="FK3732" s="158"/>
      <c r="FL3732" s="158"/>
      <c r="FM3732" s="158"/>
      <c r="FN3732" s="158"/>
      <c r="FO3732" s="158"/>
    </row>
    <row r="3733" spans="166:171" x14ac:dyDescent="0.25">
      <c r="FJ3733" s="158"/>
      <c r="FK3733" s="158"/>
      <c r="FL3733" s="158"/>
      <c r="FM3733" s="158"/>
      <c r="FN3733" s="158"/>
      <c r="FO3733" s="158"/>
    </row>
    <row r="3734" spans="166:171" x14ac:dyDescent="0.25">
      <c r="FJ3734" s="158"/>
      <c r="FK3734" s="158"/>
      <c r="FL3734" s="158"/>
      <c r="FM3734" s="158"/>
      <c r="FN3734" s="158"/>
      <c r="FO3734" s="158"/>
    </row>
    <row r="3735" spans="166:171" x14ac:dyDescent="0.25">
      <c r="FJ3735" s="158"/>
      <c r="FK3735" s="158"/>
      <c r="FL3735" s="158"/>
      <c r="FM3735" s="158"/>
      <c r="FN3735" s="158"/>
      <c r="FO3735" s="158"/>
    </row>
    <row r="3736" spans="166:171" x14ac:dyDescent="0.25">
      <c r="FJ3736" s="158"/>
      <c r="FK3736" s="158"/>
      <c r="FL3736" s="158"/>
      <c r="FM3736" s="158"/>
      <c r="FN3736" s="158"/>
      <c r="FO3736" s="158"/>
    </row>
    <row r="3737" spans="166:171" x14ac:dyDescent="0.25">
      <c r="FJ3737" s="158"/>
      <c r="FK3737" s="158"/>
      <c r="FL3737" s="158"/>
      <c r="FM3737" s="158"/>
      <c r="FN3737" s="158"/>
      <c r="FO3737" s="158"/>
    </row>
    <row r="3738" spans="166:171" x14ac:dyDescent="0.25">
      <c r="FJ3738" s="158"/>
      <c r="FK3738" s="158"/>
      <c r="FL3738" s="158"/>
      <c r="FM3738" s="158"/>
      <c r="FN3738" s="158"/>
      <c r="FO3738" s="158"/>
    </row>
    <row r="3739" spans="166:171" x14ac:dyDescent="0.25">
      <c r="FJ3739" s="158"/>
      <c r="FK3739" s="158"/>
      <c r="FL3739" s="158"/>
      <c r="FM3739" s="158"/>
      <c r="FN3739" s="158"/>
      <c r="FO3739" s="158"/>
    </row>
    <row r="3740" spans="166:171" x14ac:dyDescent="0.25">
      <c r="FJ3740" s="158"/>
      <c r="FK3740" s="158"/>
      <c r="FL3740" s="158"/>
      <c r="FM3740" s="158"/>
      <c r="FN3740" s="158"/>
      <c r="FO3740" s="158"/>
    </row>
    <row r="3741" spans="166:171" x14ac:dyDescent="0.25">
      <c r="FJ3741" s="158"/>
      <c r="FK3741" s="158"/>
      <c r="FL3741" s="158"/>
      <c r="FM3741" s="158"/>
      <c r="FN3741" s="158"/>
      <c r="FO3741" s="158"/>
    </row>
    <row r="3742" spans="166:171" x14ac:dyDescent="0.25">
      <c r="FJ3742" s="158"/>
      <c r="FK3742" s="158"/>
      <c r="FL3742" s="158"/>
      <c r="FM3742" s="158"/>
      <c r="FN3742" s="158"/>
      <c r="FO3742" s="158"/>
    </row>
    <row r="3743" spans="166:171" x14ac:dyDescent="0.25">
      <c r="FJ3743" s="158"/>
      <c r="FK3743" s="158"/>
      <c r="FL3743" s="158"/>
      <c r="FM3743" s="158"/>
      <c r="FN3743" s="158"/>
      <c r="FO3743" s="158"/>
    </row>
    <row r="3744" spans="166:171" x14ac:dyDescent="0.25">
      <c r="FJ3744" s="158"/>
      <c r="FK3744" s="158"/>
      <c r="FL3744" s="158"/>
      <c r="FM3744" s="158"/>
      <c r="FN3744" s="158"/>
      <c r="FO3744" s="158"/>
    </row>
    <row r="3745" spans="166:171" x14ac:dyDescent="0.25">
      <c r="FJ3745" s="158"/>
      <c r="FK3745" s="158"/>
      <c r="FL3745" s="158"/>
      <c r="FM3745" s="158"/>
      <c r="FN3745" s="158"/>
      <c r="FO3745" s="158"/>
    </row>
    <row r="3746" spans="166:171" x14ac:dyDescent="0.25">
      <c r="FJ3746" s="158"/>
      <c r="FK3746" s="158"/>
      <c r="FL3746" s="158"/>
      <c r="FM3746" s="158"/>
      <c r="FN3746" s="158"/>
      <c r="FO3746" s="158"/>
    </row>
    <row r="3747" spans="166:171" x14ac:dyDescent="0.25">
      <c r="FJ3747" s="158"/>
      <c r="FK3747" s="158"/>
      <c r="FL3747" s="158"/>
      <c r="FM3747" s="158"/>
      <c r="FN3747" s="158"/>
      <c r="FO3747" s="158"/>
    </row>
    <row r="3748" spans="166:171" x14ac:dyDescent="0.25">
      <c r="FJ3748" s="158"/>
      <c r="FK3748" s="158"/>
      <c r="FL3748" s="158"/>
      <c r="FM3748" s="158"/>
      <c r="FN3748" s="158"/>
      <c r="FO3748" s="158"/>
    </row>
    <row r="3749" spans="166:171" x14ac:dyDescent="0.25">
      <c r="FJ3749" s="158"/>
      <c r="FK3749" s="158"/>
      <c r="FL3749" s="158"/>
      <c r="FM3749" s="158"/>
      <c r="FN3749" s="158"/>
      <c r="FO3749" s="158"/>
    </row>
    <row r="3750" spans="166:171" x14ac:dyDescent="0.25">
      <c r="FJ3750" s="158"/>
      <c r="FK3750" s="158"/>
      <c r="FL3750" s="158"/>
      <c r="FM3750" s="158"/>
      <c r="FN3750" s="158"/>
      <c r="FO3750" s="158"/>
    </row>
    <row r="3751" spans="166:171" x14ac:dyDescent="0.25">
      <c r="FJ3751" s="158"/>
      <c r="FK3751" s="158"/>
      <c r="FL3751" s="158"/>
      <c r="FM3751" s="158"/>
      <c r="FN3751" s="158"/>
      <c r="FO3751" s="158"/>
    </row>
    <row r="3752" spans="166:171" x14ac:dyDescent="0.25">
      <c r="FJ3752" s="158"/>
      <c r="FK3752" s="158"/>
      <c r="FL3752" s="158"/>
      <c r="FM3752" s="158"/>
      <c r="FN3752" s="158"/>
      <c r="FO3752" s="158"/>
    </row>
    <row r="3753" spans="166:171" x14ac:dyDescent="0.25">
      <c r="FJ3753" s="158"/>
      <c r="FK3753" s="158"/>
      <c r="FL3753" s="158"/>
      <c r="FM3753" s="158"/>
      <c r="FN3753" s="158"/>
      <c r="FO3753" s="158"/>
    </row>
    <row r="3754" spans="166:171" x14ac:dyDescent="0.25">
      <c r="FJ3754" s="158"/>
      <c r="FK3754" s="158"/>
      <c r="FL3754" s="158"/>
      <c r="FM3754" s="158"/>
      <c r="FN3754" s="158"/>
      <c r="FO3754" s="158"/>
    </row>
    <row r="3755" spans="166:171" x14ac:dyDescent="0.25">
      <c r="FJ3755" s="158"/>
      <c r="FK3755" s="158"/>
      <c r="FL3755" s="158"/>
      <c r="FM3755" s="158"/>
      <c r="FN3755" s="158"/>
      <c r="FO3755" s="158"/>
    </row>
    <row r="3756" spans="166:171" x14ac:dyDescent="0.25">
      <c r="FJ3756" s="158"/>
      <c r="FK3756" s="158"/>
      <c r="FL3756" s="158"/>
      <c r="FM3756" s="158"/>
      <c r="FN3756" s="158"/>
      <c r="FO3756" s="158"/>
    </row>
    <row r="3757" spans="166:171" x14ac:dyDescent="0.25">
      <c r="FJ3757" s="158"/>
      <c r="FK3757" s="158"/>
      <c r="FL3757" s="158"/>
      <c r="FM3757" s="158"/>
      <c r="FN3757" s="158"/>
      <c r="FO3757" s="158"/>
    </row>
    <row r="3758" spans="166:171" x14ac:dyDescent="0.25">
      <c r="FJ3758" s="158"/>
      <c r="FK3758" s="158"/>
      <c r="FL3758" s="158"/>
      <c r="FM3758" s="158"/>
      <c r="FN3758" s="158"/>
      <c r="FO3758" s="158"/>
    </row>
    <row r="3759" spans="166:171" x14ac:dyDescent="0.25">
      <c r="FJ3759" s="158"/>
      <c r="FK3759" s="158"/>
      <c r="FL3759" s="158"/>
      <c r="FM3759" s="158"/>
      <c r="FN3759" s="158"/>
      <c r="FO3759" s="158"/>
    </row>
    <row r="3760" spans="166:171" x14ac:dyDescent="0.25">
      <c r="FJ3760" s="158"/>
      <c r="FK3760" s="158"/>
      <c r="FL3760" s="158"/>
      <c r="FM3760" s="158"/>
      <c r="FN3760" s="158"/>
      <c r="FO3760" s="158"/>
    </row>
    <row r="3761" spans="166:171" x14ac:dyDescent="0.25">
      <c r="FJ3761" s="158"/>
      <c r="FK3761" s="158"/>
      <c r="FL3761" s="158"/>
      <c r="FM3761" s="158"/>
      <c r="FN3761" s="158"/>
      <c r="FO3761" s="158"/>
    </row>
    <row r="3762" spans="166:171" x14ac:dyDescent="0.25">
      <c r="FJ3762" s="158"/>
      <c r="FK3762" s="158"/>
      <c r="FL3762" s="158"/>
      <c r="FM3762" s="158"/>
      <c r="FN3762" s="158"/>
      <c r="FO3762" s="158"/>
    </row>
    <row r="3763" spans="166:171" x14ac:dyDescent="0.25">
      <c r="FJ3763" s="158"/>
      <c r="FK3763" s="158"/>
      <c r="FL3763" s="158"/>
      <c r="FM3763" s="158"/>
      <c r="FN3763" s="158"/>
      <c r="FO3763" s="158"/>
    </row>
    <row r="3764" spans="166:171" x14ac:dyDescent="0.25">
      <c r="FJ3764" s="158"/>
      <c r="FK3764" s="158"/>
      <c r="FL3764" s="158"/>
      <c r="FM3764" s="158"/>
      <c r="FN3764" s="158"/>
      <c r="FO3764" s="158"/>
    </row>
    <row r="3765" spans="166:171" x14ac:dyDescent="0.25">
      <c r="FJ3765" s="158"/>
      <c r="FK3765" s="158"/>
      <c r="FL3765" s="158"/>
      <c r="FM3765" s="158"/>
      <c r="FN3765" s="158"/>
      <c r="FO3765" s="158"/>
    </row>
    <row r="3766" spans="166:171" x14ac:dyDescent="0.25">
      <c r="FJ3766" s="158"/>
      <c r="FK3766" s="158"/>
      <c r="FL3766" s="158"/>
      <c r="FM3766" s="158"/>
      <c r="FN3766" s="158"/>
      <c r="FO3766" s="158"/>
    </row>
    <row r="3767" spans="166:171" x14ac:dyDescent="0.25">
      <c r="FJ3767" s="158"/>
      <c r="FK3767" s="158"/>
      <c r="FL3767" s="158"/>
      <c r="FM3767" s="158"/>
      <c r="FN3767" s="158"/>
      <c r="FO3767" s="158"/>
    </row>
    <row r="3768" spans="166:171" x14ac:dyDescent="0.25">
      <c r="FJ3768" s="158"/>
      <c r="FK3768" s="158"/>
      <c r="FL3768" s="158"/>
      <c r="FM3768" s="158"/>
      <c r="FN3768" s="158"/>
      <c r="FO3768" s="158"/>
    </row>
    <row r="3769" spans="166:171" x14ac:dyDescent="0.25">
      <c r="FJ3769" s="158"/>
      <c r="FK3769" s="158"/>
      <c r="FL3769" s="158"/>
      <c r="FM3769" s="158"/>
      <c r="FN3769" s="158"/>
      <c r="FO3769" s="158"/>
    </row>
    <row r="3770" spans="166:171" x14ac:dyDescent="0.25">
      <c r="FJ3770" s="158"/>
      <c r="FK3770" s="158"/>
      <c r="FL3770" s="158"/>
      <c r="FM3770" s="158"/>
      <c r="FN3770" s="158"/>
      <c r="FO3770" s="158"/>
    </row>
    <row r="3771" spans="166:171" x14ac:dyDescent="0.25">
      <c r="FJ3771" s="158"/>
      <c r="FK3771" s="158"/>
      <c r="FL3771" s="158"/>
      <c r="FM3771" s="158"/>
      <c r="FN3771" s="158"/>
      <c r="FO3771" s="158"/>
    </row>
    <row r="3772" spans="166:171" x14ac:dyDescent="0.25">
      <c r="FJ3772" s="158"/>
      <c r="FK3772" s="158"/>
      <c r="FL3772" s="158"/>
      <c r="FM3772" s="158"/>
      <c r="FN3772" s="158"/>
      <c r="FO3772" s="158"/>
    </row>
    <row r="3773" spans="166:171" x14ac:dyDescent="0.25">
      <c r="FJ3773" s="158"/>
      <c r="FK3773" s="158"/>
      <c r="FL3773" s="158"/>
      <c r="FM3773" s="158"/>
      <c r="FN3773" s="158"/>
      <c r="FO3773" s="158"/>
    </row>
    <row r="3774" spans="166:171" x14ac:dyDescent="0.25">
      <c r="FJ3774" s="158"/>
      <c r="FK3774" s="158"/>
      <c r="FL3774" s="158"/>
      <c r="FM3774" s="158"/>
      <c r="FN3774" s="158"/>
      <c r="FO3774" s="158"/>
    </row>
    <row r="3775" spans="166:171" x14ac:dyDescent="0.25">
      <c r="FJ3775" s="158"/>
      <c r="FK3775" s="158"/>
      <c r="FL3775" s="158"/>
      <c r="FM3775" s="158"/>
      <c r="FN3775" s="158"/>
      <c r="FO3775" s="158"/>
    </row>
    <row r="3776" spans="166:171" x14ac:dyDescent="0.25">
      <c r="FJ3776" s="158"/>
      <c r="FK3776" s="158"/>
      <c r="FL3776" s="158"/>
      <c r="FM3776" s="158"/>
      <c r="FN3776" s="158"/>
      <c r="FO3776" s="158"/>
    </row>
    <row r="3777" spans="166:171" x14ac:dyDescent="0.25">
      <c r="FJ3777" s="158"/>
      <c r="FK3777" s="158"/>
      <c r="FL3777" s="158"/>
      <c r="FM3777" s="158"/>
      <c r="FN3777" s="158"/>
      <c r="FO3777" s="158"/>
    </row>
    <row r="3778" spans="166:171" x14ac:dyDescent="0.25">
      <c r="FJ3778" s="158"/>
      <c r="FK3778" s="158"/>
      <c r="FL3778" s="158"/>
      <c r="FM3778" s="158"/>
      <c r="FN3778" s="158"/>
      <c r="FO3778" s="158"/>
    </row>
    <row r="3779" spans="166:171" x14ac:dyDescent="0.25">
      <c r="FJ3779" s="158"/>
      <c r="FK3779" s="158"/>
      <c r="FL3779" s="158"/>
      <c r="FM3779" s="158"/>
      <c r="FN3779" s="158"/>
      <c r="FO3779" s="158"/>
    </row>
    <row r="3780" spans="166:171" x14ac:dyDescent="0.25">
      <c r="FJ3780" s="158"/>
      <c r="FK3780" s="158"/>
      <c r="FL3780" s="158"/>
      <c r="FM3780" s="158"/>
      <c r="FN3780" s="158"/>
      <c r="FO3780" s="158"/>
    </row>
    <row r="3781" spans="166:171" x14ac:dyDescent="0.25">
      <c r="FJ3781" s="158"/>
      <c r="FK3781" s="158"/>
      <c r="FL3781" s="158"/>
      <c r="FM3781" s="158"/>
      <c r="FN3781" s="158"/>
      <c r="FO3781" s="158"/>
    </row>
    <row r="3782" spans="166:171" x14ac:dyDescent="0.25">
      <c r="FJ3782" s="158"/>
      <c r="FK3782" s="158"/>
      <c r="FL3782" s="158"/>
      <c r="FM3782" s="158"/>
      <c r="FN3782" s="158"/>
      <c r="FO3782" s="158"/>
    </row>
    <row r="3783" spans="166:171" x14ac:dyDescent="0.25">
      <c r="FJ3783" s="158"/>
      <c r="FK3783" s="158"/>
      <c r="FL3783" s="158"/>
      <c r="FM3783" s="158"/>
      <c r="FN3783" s="158"/>
      <c r="FO3783" s="158"/>
    </row>
    <row r="3784" spans="166:171" x14ac:dyDescent="0.25">
      <c r="FJ3784" s="158"/>
      <c r="FK3784" s="158"/>
      <c r="FL3784" s="158"/>
      <c r="FM3784" s="158"/>
      <c r="FN3784" s="158"/>
      <c r="FO3784" s="158"/>
    </row>
    <row r="3785" spans="166:171" x14ac:dyDescent="0.25">
      <c r="FJ3785" s="158"/>
      <c r="FK3785" s="158"/>
      <c r="FL3785" s="158"/>
      <c r="FM3785" s="158"/>
      <c r="FN3785" s="158"/>
      <c r="FO3785" s="158"/>
    </row>
    <row r="3786" spans="166:171" x14ac:dyDescent="0.25">
      <c r="FJ3786" s="158"/>
      <c r="FK3786" s="158"/>
      <c r="FL3786" s="158"/>
      <c r="FM3786" s="158"/>
      <c r="FN3786" s="158"/>
      <c r="FO3786" s="158"/>
    </row>
    <row r="3787" spans="166:171" x14ac:dyDescent="0.25">
      <c r="FJ3787" s="158"/>
      <c r="FK3787" s="158"/>
      <c r="FL3787" s="158"/>
      <c r="FM3787" s="158"/>
      <c r="FN3787" s="158"/>
      <c r="FO3787" s="158"/>
    </row>
    <row r="3788" spans="166:171" x14ac:dyDescent="0.25">
      <c r="FJ3788" s="158"/>
      <c r="FK3788" s="158"/>
      <c r="FL3788" s="158"/>
      <c r="FM3788" s="158"/>
      <c r="FN3788" s="158"/>
      <c r="FO3788" s="158"/>
    </row>
    <row r="3789" spans="166:171" x14ac:dyDescent="0.25">
      <c r="FJ3789" s="158"/>
      <c r="FK3789" s="158"/>
      <c r="FL3789" s="158"/>
      <c r="FM3789" s="158"/>
      <c r="FN3789" s="158"/>
      <c r="FO3789" s="158"/>
    </row>
    <row r="3790" spans="166:171" x14ac:dyDescent="0.25">
      <c r="FJ3790" s="158"/>
      <c r="FK3790" s="158"/>
      <c r="FL3790" s="158"/>
      <c r="FM3790" s="158"/>
      <c r="FN3790" s="158"/>
      <c r="FO3790" s="158"/>
    </row>
    <row r="3791" spans="166:171" x14ac:dyDescent="0.25">
      <c r="FJ3791" s="158"/>
      <c r="FK3791" s="158"/>
      <c r="FL3791" s="158"/>
      <c r="FM3791" s="158"/>
      <c r="FN3791" s="158"/>
      <c r="FO3791" s="158"/>
    </row>
    <row r="3792" spans="166:171" x14ac:dyDescent="0.25">
      <c r="FJ3792" s="158"/>
      <c r="FK3792" s="158"/>
      <c r="FL3792" s="158"/>
      <c r="FM3792" s="158"/>
      <c r="FN3792" s="158"/>
      <c r="FO3792" s="158"/>
    </row>
    <row r="3793" spans="166:171" x14ac:dyDescent="0.25">
      <c r="FJ3793" s="158"/>
      <c r="FK3793" s="158"/>
      <c r="FL3793" s="158"/>
      <c r="FM3793" s="158"/>
      <c r="FN3793" s="158"/>
      <c r="FO3793" s="158"/>
    </row>
    <row r="3794" spans="166:171" x14ac:dyDescent="0.25">
      <c r="FJ3794" s="158"/>
      <c r="FK3794" s="158"/>
      <c r="FL3794" s="158"/>
      <c r="FM3794" s="158"/>
      <c r="FN3794" s="158"/>
      <c r="FO3794" s="158"/>
    </row>
    <row r="3795" spans="166:171" x14ac:dyDescent="0.25">
      <c r="FJ3795" s="158"/>
      <c r="FK3795" s="158"/>
      <c r="FL3795" s="158"/>
      <c r="FM3795" s="158"/>
      <c r="FN3795" s="158"/>
      <c r="FO3795" s="158"/>
    </row>
    <row r="3796" spans="166:171" x14ac:dyDescent="0.25">
      <c r="FJ3796" s="158"/>
      <c r="FK3796" s="158"/>
      <c r="FL3796" s="158"/>
      <c r="FM3796" s="158"/>
      <c r="FN3796" s="158"/>
      <c r="FO3796" s="158"/>
    </row>
    <row r="3797" spans="166:171" x14ac:dyDescent="0.25">
      <c r="FJ3797" s="158"/>
      <c r="FK3797" s="158"/>
      <c r="FL3797" s="158"/>
      <c r="FM3797" s="158"/>
      <c r="FN3797" s="158"/>
      <c r="FO3797" s="158"/>
    </row>
    <row r="3798" spans="166:171" x14ac:dyDescent="0.25">
      <c r="FJ3798" s="158"/>
      <c r="FK3798" s="158"/>
      <c r="FL3798" s="158"/>
      <c r="FM3798" s="158"/>
      <c r="FN3798" s="158"/>
      <c r="FO3798" s="158"/>
    </row>
    <row r="3799" spans="166:171" x14ac:dyDescent="0.25">
      <c r="FJ3799" s="158"/>
      <c r="FK3799" s="158"/>
      <c r="FL3799" s="158"/>
      <c r="FM3799" s="158"/>
      <c r="FN3799" s="158"/>
      <c r="FO3799" s="158"/>
    </row>
    <row r="3800" spans="166:171" x14ac:dyDescent="0.25">
      <c r="FJ3800" s="158"/>
      <c r="FK3800" s="158"/>
      <c r="FL3800" s="158"/>
      <c r="FM3800" s="158"/>
      <c r="FN3800" s="158"/>
      <c r="FO3800" s="158"/>
    </row>
    <row r="3801" spans="166:171" x14ac:dyDescent="0.25">
      <c r="FJ3801" s="158"/>
      <c r="FK3801" s="158"/>
      <c r="FL3801" s="158"/>
      <c r="FM3801" s="158"/>
      <c r="FN3801" s="158"/>
      <c r="FO3801" s="158"/>
    </row>
    <row r="3802" spans="166:171" x14ac:dyDescent="0.25">
      <c r="FJ3802" s="158"/>
      <c r="FK3802" s="158"/>
      <c r="FL3802" s="158"/>
      <c r="FM3802" s="158"/>
      <c r="FN3802" s="158"/>
      <c r="FO3802" s="158"/>
    </row>
    <row r="3803" spans="166:171" x14ac:dyDescent="0.25">
      <c r="FJ3803" s="158"/>
      <c r="FK3803" s="158"/>
      <c r="FL3803" s="158"/>
      <c r="FM3803" s="158"/>
      <c r="FN3803" s="158"/>
      <c r="FO3803" s="158"/>
    </row>
    <row r="3804" spans="166:171" x14ac:dyDescent="0.25">
      <c r="FJ3804" s="158"/>
      <c r="FK3804" s="158"/>
      <c r="FL3804" s="158"/>
      <c r="FM3804" s="158"/>
      <c r="FN3804" s="158"/>
      <c r="FO3804" s="158"/>
    </row>
    <row r="3805" spans="166:171" x14ac:dyDescent="0.25">
      <c r="FJ3805" s="158"/>
      <c r="FK3805" s="158"/>
      <c r="FL3805" s="158"/>
      <c r="FM3805" s="158"/>
      <c r="FN3805" s="158"/>
      <c r="FO3805" s="158"/>
    </row>
    <row r="3806" spans="166:171" x14ac:dyDescent="0.25">
      <c r="FJ3806" s="158"/>
      <c r="FK3806" s="158"/>
      <c r="FL3806" s="158"/>
      <c r="FM3806" s="158"/>
      <c r="FN3806" s="158"/>
      <c r="FO3806" s="158"/>
    </row>
    <row r="3807" spans="166:171" x14ac:dyDescent="0.25">
      <c r="FJ3807" s="158"/>
      <c r="FK3807" s="158"/>
      <c r="FL3807" s="158"/>
      <c r="FM3807" s="158"/>
      <c r="FN3807" s="158"/>
      <c r="FO3807" s="158"/>
    </row>
    <row r="3808" spans="166:171" x14ac:dyDescent="0.25">
      <c r="FJ3808" s="158"/>
      <c r="FK3808" s="158"/>
      <c r="FL3808" s="158"/>
      <c r="FM3808" s="158"/>
      <c r="FN3808" s="158"/>
      <c r="FO3808" s="158"/>
    </row>
    <row r="3809" spans="166:171" x14ac:dyDescent="0.25">
      <c r="FJ3809" s="158"/>
      <c r="FK3809" s="158"/>
      <c r="FL3809" s="158"/>
      <c r="FM3809" s="158"/>
      <c r="FN3809" s="158"/>
      <c r="FO3809" s="158"/>
    </row>
    <row r="3810" spans="166:171" x14ac:dyDescent="0.25">
      <c r="FJ3810" s="158"/>
      <c r="FK3810" s="158"/>
      <c r="FL3810" s="158"/>
      <c r="FM3810" s="158"/>
      <c r="FN3810" s="158"/>
      <c r="FO3810" s="158"/>
    </row>
    <row r="3811" spans="166:171" x14ac:dyDescent="0.25">
      <c r="FJ3811" s="158"/>
      <c r="FK3811" s="158"/>
      <c r="FL3811" s="158"/>
      <c r="FM3811" s="158"/>
      <c r="FN3811" s="158"/>
      <c r="FO3811" s="158"/>
    </row>
    <row r="3812" spans="166:171" x14ac:dyDescent="0.25">
      <c r="FJ3812" s="158"/>
      <c r="FK3812" s="158"/>
      <c r="FL3812" s="158"/>
      <c r="FM3812" s="158"/>
      <c r="FN3812" s="158"/>
      <c r="FO3812" s="158"/>
    </row>
    <row r="3813" spans="166:171" x14ac:dyDescent="0.25">
      <c r="FJ3813" s="158"/>
      <c r="FK3813" s="158"/>
      <c r="FL3813" s="158"/>
      <c r="FM3813" s="158"/>
      <c r="FN3813" s="158"/>
      <c r="FO3813" s="158"/>
    </row>
    <row r="3814" spans="166:171" x14ac:dyDescent="0.25">
      <c r="FJ3814" s="158"/>
      <c r="FK3814" s="158"/>
      <c r="FL3814" s="158"/>
      <c r="FM3814" s="158"/>
      <c r="FN3814" s="158"/>
      <c r="FO3814" s="158"/>
    </row>
    <row r="3815" spans="166:171" x14ac:dyDescent="0.25">
      <c r="FJ3815" s="158"/>
      <c r="FK3815" s="158"/>
      <c r="FL3815" s="158"/>
      <c r="FM3815" s="158"/>
      <c r="FN3815" s="158"/>
      <c r="FO3815" s="158"/>
    </row>
    <row r="3816" spans="166:171" x14ac:dyDescent="0.25">
      <c r="FJ3816" s="158"/>
      <c r="FK3816" s="158"/>
      <c r="FL3816" s="158"/>
      <c r="FM3816" s="158"/>
      <c r="FN3816" s="158"/>
      <c r="FO3816" s="158"/>
    </row>
    <row r="3817" spans="166:171" x14ac:dyDescent="0.25">
      <c r="FJ3817" s="158"/>
      <c r="FK3817" s="158"/>
      <c r="FL3817" s="158"/>
      <c r="FM3817" s="158"/>
      <c r="FN3817" s="158"/>
      <c r="FO3817" s="158"/>
    </row>
    <row r="3818" spans="166:171" x14ac:dyDescent="0.25">
      <c r="FJ3818" s="158"/>
      <c r="FK3818" s="158"/>
      <c r="FL3818" s="158"/>
      <c r="FM3818" s="158"/>
      <c r="FN3818" s="158"/>
      <c r="FO3818" s="158"/>
    </row>
    <row r="3819" spans="166:171" x14ac:dyDescent="0.25">
      <c r="FJ3819" s="158"/>
      <c r="FK3819" s="158"/>
      <c r="FL3819" s="158"/>
      <c r="FM3819" s="158"/>
      <c r="FN3819" s="158"/>
      <c r="FO3819" s="158"/>
    </row>
    <row r="3820" spans="166:171" x14ac:dyDescent="0.25">
      <c r="FJ3820" s="158"/>
      <c r="FK3820" s="158"/>
      <c r="FL3820" s="158"/>
      <c r="FM3820" s="158"/>
      <c r="FN3820" s="158"/>
      <c r="FO3820" s="158"/>
    </row>
    <row r="3821" spans="166:171" x14ac:dyDescent="0.25">
      <c r="FJ3821" s="158"/>
      <c r="FK3821" s="158"/>
      <c r="FL3821" s="158"/>
      <c r="FM3821" s="158"/>
      <c r="FN3821" s="158"/>
      <c r="FO3821" s="158"/>
    </row>
    <row r="3822" spans="166:171" x14ac:dyDescent="0.25">
      <c r="FJ3822" s="158"/>
      <c r="FK3822" s="158"/>
      <c r="FL3822" s="158"/>
      <c r="FM3822" s="158"/>
      <c r="FN3822" s="158"/>
      <c r="FO3822" s="158"/>
    </row>
    <row r="3823" spans="166:171" x14ac:dyDescent="0.25">
      <c r="FJ3823" s="158"/>
      <c r="FK3823" s="158"/>
      <c r="FL3823" s="158"/>
      <c r="FM3823" s="158"/>
      <c r="FN3823" s="158"/>
      <c r="FO3823" s="158"/>
    </row>
    <row r="3824" spans="166:171" x14ac:dyDescent="0.25">
      <c r="FJ3824" s="158"/>
      <c r="FK3824" s="158"/>
      <c r="FL3824" s="158"/>
      <c r="FM3824" s="158"/>
      <c r="FN3824" s="158"/>
      <c r="FO3824" s="158"/>
    </row>
    <row r="3825" spans="166:171" x14ac:dyDescent="0.25">
      <c r="FJ3825" s="158"/>
      <c r="FK3825" s="158"/>
      <c r="FL3825" s="158"/>
      <c r="FM3825" s="158"/>
      <c r="FN3825" s="158"/>
      <c r="FO3825" s="158"/>
    </row>
    <row r="3826" spans="166:171" x14ac:dyDescent="0.25">
      <c r="FJ3826" s="158"/>
      <c r="FK3826" s="158"/>
      <c r="FL3826" s="158"/>
      <c r="FM3826" s="158"/>
      <c r="FN3826" s="158"/>
      <c r="FO3826" s="158"/>
    </row>
    <row r="3827" spans="166:171" x14ac:dyDescent="0.25">
      <c r="FJ3827" s="158"/>
      <c r="FK3827" s="158"/>
      <c r="FL3827" s="158"/>
      <c r="FM3827" s="158"/>
      <c r="FN3827" s="158"/>
      <c r="FO3827" s="158"/>
    </row>
    <row r="3828" spans="166:171" x14ac:dyDescent="0.25">
      <c r="FJ3828" s="158"/>
      <c r="FK3828" s="158"/>
      <c r="FL3828" s="158"/>
      <c r="FM3828" s="158"/>
      <c r="FN3828" s="158"/>
      <c r="FO3828" s="158"/>
    </row>
    <row r="3829" spans="166:171" x14ac:dyDescent="0.25">
      <c r="FJ3829" s="158"/>
      <c r="FK3829" s="158"/>
      <c r="FL3829" s="158"/>
      <c r="FM3829" s="158"/>
      <c r="FN3829" s="158"/>
      <c r="FO3829" s="158"/>
    </row>
    <row r="3830" spans="166:171" x14ac:dyDescent="0.25">
      <c r="FJ3830" s="158"/>
      <c r="FK3830" s="158"/>
      <c r="FL3830" s="158"/>
      <c r="FM3830" s="158"/>
      <c r="FN3830" s="158"/>
      <c r="FO3830" s="158"/>
    </row>
    <row r="3831" spans="166:171" x14ac:dyDescent="0.25">
      <c r="FJ3831" s="158"/>
      <c r="FK3831" s="158"/>
      <c r="FL3831" s="158"/>
      <c r="FM3831" s="158"/>
      <c r="FN3831" s="158"/>
      <c r="FO3831" s="158"/>
    </row>
    <row r="3832" spans="166:171" x14ac:dyDescent="0.25">
      <c r="FJ3832" s="158"/>
      <c r="FK3832" s="158"/>
      <c r="FL3832" s="158"/>
      <c r="FM3832" s="158"/>
      <c r="FN3832" s="158"/>
      <c r="FO3832" s="158"/>
    </row>
    <row r="3833" spans="166:171" x14ac:dyDescent="0.25">
      <c r="FJ3833" s="158"/>
      <c r="FK3833" s="158"/>
      <c r="FL3833" s="158"/>
      <c r="FM3833" s="158"/>
      <c r="FN3833" s="158"/>
      <c r="FO3833" s="158"/>
    </row>
    <row r="3834" spans="166:171" x14ac:dyDescent="0.25">
      <c r="FJ3834" s="158"/>
      <c r="FK3834" s="158"/>
      <c r="FL3834" s="158"/>
      <c r="FM3834" s="158"/>
      <c r="FN3834" s="158"/>
      <c r="FO3834" s="158"/>
    </row>
    <row r="3835" spans="166:171" x14ac:dyDescent="0.25">
      <c r="FJ3835" s="158"/>
      <c r="FK3835" s="158"/>
      <c r="FL3835" s="158"/>
      <c r="FM3835" s="158"/>
      <c r="FN3835" s="158"/>
      <c r="FO3835" s="158"/>
    </row>
    <row r="3836" spans="166:171" x14ac:dyDescent="0.25">
      <c r="FJ3836" s="158"/>
      <c r="FK3836" s="158"/>
      <c r="FL3836" s="158"/>
      <c r="FM3836" s="158"/>
      <c r="FN3836" s="158"/>
      <c r="FO3836" s="158"/>
    </row>
    <row r="3837" spans="166:171" x14ac:dyDescent="0.25">
      <c r="FJ3837" s="158"/>
      <c r="FK3837" s="158"/>
      <c r="FL3837" s="158"/>
      <c r="FM3837" s="158"/>
      <c r="FN3837" s="158"/>
      <c r="FO3837" s="158"/>
    </row>
    <row r="3838" spans="166:171" x14ac:dyDescent="0.25">
      <c r="FJ3838" s="158"/>
      <c r="FK3838" s="158"/>
      <c r="FL3838" s="158"/>
      <c r="FM3838" s="158"/>
      <c r="FN3838" s="158"/>
      <c r="FO3838" s="158"/>
    </row>
    <row r="3839" spans="166:171" x14ac:dyDescent="0.25">
      <c r="FJ3839" s="158"/>
      <c r="FK3839" s="158"/>
      <c r="FL3839" s="158"/>
      <c r="FM3839" s="158"/>
      <c r="FN3839" s="158"/>
      <c r="FO3839" s="158"/>
    </row>
    <row r="3840" spans="166:171" x14ac:dyDescent="0.25">
      <c r="FJ3840" s="158"/>
      <c r="FK3840" s="158"/>
      <c r="FL3840" s="158"/>
      <c r="FM3840" s="158"/>
      <c r="FN3840" s="158"/>
      <c r="FO3840" s="158"/>
    </row>
    <row r="3841" spans="166:171" x14ac:dyDescent="0.25">
      <c r="FJ3841" s="158"/>
      <c r="FK3841" s="158"/>
      <c r="FL3841" s="158"/>
      <c r="FM3841" s="158"/>
      <c r="FN3841" s="158"/>
      <c r="FO3841" s="158"/>
    </row>
    <row r="3842" spans="166:171" x14ac:dyDescent="0.25">
      <c r="FJ3842" s="158"/>
      <c r="FK3842" s="158"/>
      <c r="FL3842" s="158"/>
      <c r="FM3842" s="158"/>
      <c r="FN3842" s="158"/>
      <c r="FO3842" s="158"/>
    </row>
    <row r="3843" spans="166:171" x14ac:dyDescent="0.25">
      <c r="FJ3843" s="158"/>
      <c r="FK3843" s="158"/>
      <c r="FL3843" s="158"/>
      <c r="FM3843" s="158"/>
      <c r="FN3843" s="158"/>
      <c r="FO3843" s="158"/>
    </row>
    <row r="3844" spans="166:171" x14ac:dyDescent="0.25">
      <c r="FJ3844" s="158"/>
      <c r="FK3844" s="158"/>
      <c r="FL3844" s="158"/>
      <c r="FM3844" s="158"/>
      <c r="FN3844" s="158"/>
      <c r="FO3844" s="158"/>
    </row>
    <row r="3845" spans="166:171" x14ac:dyDescent="0.25">
      <c r="FJ3845" s="158"/>
      <c r="FK3845" s="158"/>
      <c r="FL3845" s="158"/>
      <c r="FM3845" s="158"/>
      <c r="FN3845" s="158"/>
      <c r="FO3845" s="158"/>
    </row>
    <row r="3846" spans="166:171" x14ac:dyDescent="0.25">
      <c r="FJ3846" s="158"/>
      <c r="FK3846" s="158"/>
      <c r="FL3846" s="158"/>
      <c r="FM3846" s="158"/>
      <c r="FN3846" s="158"/>
      <c r="FO3846" s="158"/>
    </row>
    <row r="3847" spans="166:171" x14ac:dyDescent="0.25">
      <c r="FJ3847" s="158"/>
      <c r="FK3847" s="158"/>
      <c r="FL3847" s="158"/>
      <c r="FM3847" s="158"/>
      <c r="FN3847" s="158"/>
      <c r="FO3847" s="158"/>
    </row>
    <row r="3848" spans="166:171" x14ac:dyDescent="0.25">
      <c r="FJ3848" s="158"/>
      <c r="FK3848" s="158"/>
      <c r="FL3848" s="158"/>
      <c r="FM3848" s="158"/>
      <c r="FN3848" s="158"/>
      <c r="FO3848" s="158"/>
    </row>
    <row r="3849" spans="166:171" x14ac:dyDescent="0.25">
      <c r="FJ3849" s="158"/>
      <c r="FK3849" s="158"/>
      <c r="FL3849" s="158"/>
      <c r="FM3849" s="158"/>
      <c r="FN3849" s="158"/>
      <c r="FO3849" s="158"/>
    </row>
    <row r="3850" spans="166:171" x14ac:dyDescent="0.25">
      <c r="FJ3850" s="158"/>
      <c r="FK3850" s="158"/>
      <c r="FL3850" s="158"/>
      <c r="FM3850" s="158"/>
      <c r="FN3850" s="158"/>
      <c r="FO3850" s="158"/>
    </row>
    <row r="3851" spans="166:171" x14ac:dyDescent="0.25">
      <c r="FJ3851" s="158"/>
      <c r="FK3851" s="158"/>
      <c r="FL3851" s="158"/>
      <c r="FM3851" s="158"/>
      <c r="FN3851" s="158"/>
      <c r="FO3851" s="158"/>
    </row>
    <row r="3852" spans="166:171" x14ac:dyDescent="0.25">
      <c r="FJ3852" s="158"/>
      <c r="FK3852" s="158"/>
      <c r="FL3852" s="158"/>
      <c r="FM3852" s="158"/>
      <c r="FN3852" s="158"/>
      <c r="FO3852" s="158"/>
    </row>
    <row r="3853" spans="166:171" x14ac:dyDescent="0.25">
      <c r="FJ3853" s="158"/>
      <c r="FK3853" s="158"/>
      <c r="FL3853" s="158"/>
      <c r="FM3853" s="158"/>
      <c r="FN3853" s="158"/>
      <c r="FO3853" s="158"/>
    </row>
    <row r="3854" spans="166:171" x14ac:dyDescent="0.25">
      <c r="FJ3854" s="158"/>
      <c r="FK3854" s="158"/>
      <c r="FL3854" s="158"/>
      <c r="FM3854" s="158"/>
      <c r="FN3854" s="158"/>
      <c r="FO3854" s="158"/>
    </row>
    <row r="3855" spans="166:171" x14ac:dyDescent="0.25">
      <c r="FJ3855" s="158"/>
      <c r="FK3855" s="158"/>
      <c r="FL3855" s="158"/>
      <c r="FM3855" s="158"/>
      <c r="FN3855" s="158"/>
      <c r="FO3855" s="158"/>
    </row>
    <row r="3856" spans="166:171" x14ac:dyDescent="0.25">
      <c r="FJ3856" s="158"/>
      <c r="FK3856" s="158"/>
      <c r="FL3856" s="158"/>
      <c r="FM3856" s="158"/>
      <c r="FN3856" s="158"/>
      <c r="FO3856" s="158"/>
    </row>
    <row r="3857" spans="166:171" x14ac:dyDescent="0.25">
      <c r="FJ3857" s="158"/>
      <c r="FK3857" s="158"/>
      <c r="FL3857" s="158"/>
      <c r="FM3857" s="158"/>
      <c r="FN3857" s="158"/>
      <c r="FO3857" s="158"/>
    </row>
    <row r="3858" spans="166:171" x14ac:dyDescent="0.25">
      <c r="FJ3858" s="158"/>
      <c r="FK3858" s="158"/>
      <c r="FL3858" s="158"/>
      <c r="FM3858" s="158"/>
      <c r="FN3858" s="158"/>
      <c r="FO3858" s="158"/>
    </row>
    <row r="3859" spans="166:171" x14ac:dyDescent="0.25">
      <c r="FJ3859" s="158"/>
      <c r="FK3859" s="158"/>
      <c r="FL3859" s="158"/>
      <c r="FM3859" s="158"/>
      <c r="FN3859" s="158"/>
      <c r="FO3859" s="158"/>
    </row>
    <row r="3860" spans="166:171" x14ac:dyDescent="0.25">
      <c r="FJ3860" s="158"/>
      <c r="FK3860" s="158"/>
      <c r="FL3860" s="158"/>
      <c r="FM3860" s="158"/>
      <c r="FN3860" s="158"/>
      <c r="FO3860" s="158"/>
    </row>
    <row r="3861" spans="166:171" x14ac:dyDescent="0.25">
      <c r="FJ3861" s="158"/>
      <c r="FK3861" s="158"/>
      <c r="FL3861" s="158"/>
      <c r="FM3861" s="158"/>
      <c r="FN3861" s="158"/>
      <c r="FO3861" s="158"/>
    </row>
    <row r="3862" spans="166:171" x14ac:dyDescent="0.25">
      <c r="FJ3862" s="158"/>
      <c r="FK3862" s="158"/>
      <c r="FL3862" s="158"/>
      <c r="FM3862" s="158"/>
      <c r="FN3862" s="158"/>
      <c r="FO3862" s="158"/>
    </row>
    <row r="3863" spans="166:171" x14ac:dyDescent="0.25">
      <c r="FJ3863" s="158"/>
      <c r="FK3863" s="158"/>
      <c r="FL3863" s="158"/>
      <c r="FM3863" s="158"/>
      <c r="FN3863" s="158"/>
      <c r="FO3863" s="158"/>
    </row>
    <row r="3864" spans="166:171" x14ac:dyDescent="0.25">
      <c r="FJ3864" s="158"/>
      <c r="FK3864" s="158"/>
      <c r="FL3864" s="158"/>
      <c r="FM3864" s="158"/>
      <c r="FN3864" s="158"/>
      <c r="FO3864" s="158"/>
    </row>
    <row r="3865" spans="166:171" x14ac:dyDescent="0.25">
      <c r="FJ3865" s="158"/>
      <c r="FK3865" s="158"/>
      <c r="FL3865" s="158"/>
      <c r="FM3865" s="158"/>
      <c r="FN3865" s="158"/>
      <c r="FO3865" s="158"/>
    </row>
    <row r="3866" spans="166:171" x14ac:dyDescent="0.25">
      <c r="FJ3866" s="158"/>
      <c r="FK3866" s="158"/>
      <c r="FL3866" s="158"/>
      <c r="FM3866" s="158"/>
      <c r="FN3866" s="158"/>
      <c r="FO3866" s="158"/>
    </row>
    <row r="3867" spans="166:171" x14ac:dyDescent="0.25">
      <c r="FJ3867" s="158"/>
      <c r="FK3867" s="158"/>
      <c r="FL3867" s="158"/>
      <c r="FM3867" s="158"/>
      <c r="FN3867" s="158"/>
      <c r="FO3867" s="158"/>
    </row>
    <row r="3868" spans="166:171" x14ac:dyDescent="0.25">
      <c r="FJ3868" s="158"/>
      <c r="FK3868" s="158"/>
      <c r="FL3868" s="158"/>
      <c r="FM3868" s="158"/>
      <c r="FN3868" s="158"/>
      <c r="FO3868" s="158"/>
    </row>
    <row r="3869" spans="166:171" x14ac:dyDescent="0.25">
      <c r="FJ3869" s="158"/>
      <c r="FK3869" s="158"/>
      <c r="FL3869" s="158"/>
      <c r="FM3869" s="158"/>
      <c r="FN3869" s="158"/>
      <c r="FO3869" s="158"/>
    </row>
    <row r="3870" spans="166:171" x14ac:dyDescent="0.25">
      <c r="FJ3870" s="158"/>
      <c r="FK3870" s="158"/>
      <c r="FL3870" s="158"/>
      <c r="FM3870" s="158"/>
      <c r="FN3870" s="158"/>
      <c r="FO3870" s="158"/>
    </row>
    <row r="3871" spans="166:171" x14ac:dyDescent="0.25">
      <c r="FJ3871" s="158"/>
      <c r="FK3871" s="158"/>
      <c r="FL3871" s="158"/>
      <c r="FM3871" s="158"/>
      <c r="FN3871" s="158"/>
      <c r="FO3871" s="158"/>
    </row>
    <row r="3872" spans="166:171" x14ac:dyDescent="0.25">
      <c r="FJ3872" s="158"/>
      <c r="FK3872" s="158"/>
      <c r="FL3872" s="158"/>
      <c r="FM3872" s="158"/>
      <c r="FN3872" s="158"/>
      <c r="FO3872" s="158"/>
    </row>
    <row r="3873" spans="166:171" x14ac:dyDescent="0.25">
      <c r="FJ3873" s="158"/>
      <c r="FK3873" s="158"/>
      <c r="FL3873" s="158"/>
      <c r="FM3873" s="158"/>
      <c r="FN3873" s="158"/>
      <c r="FO3873" s="158"/>
    </row>
    <row r="3874" spans="166:171" x14ac:dyDescent="0.25">
      <c r="FJ3874" s="158"/>
      <c r="FK3874" s="158"/>
      <c r="FL3874" s="158"/>
      <c r="FM3874" s="158"/>
      <c r="FN3874" s="158"/>
      <c r="FO3874" s="158"/>
    </row>
    <row r="3875" spans="166:171" x14ac:dyDescent="0.25">
      <c r="FJ3875" s="158"/>
      <c r="FK3875" s="158"/>
      <c r="FL3875" s="158"/>
      <c r="FM3875" s="158"/>
      <c r="FN3875" s="158"/>
      <c r="FO3875" s="158"/>
    </row>
    <row r="3876" spans="166:171" x14ac:dyDescent="0.25">
      <c r="FJ3876" s="158"/>
      <c r="FK3876" s="158"/>
      <c r="FL3876" s="158"/>
      <c r="FM3876" s="158"/>
      <c r="FN3876" s="158"/>
      <c r="FO3876" s="158"/>
    </row>
    <row r="3877" spans="166:171" x14ac:dyDescent="0.25">
      <c r="FJ3877" s="158"/>
      <c r="FK3877" s="158"/>
      <c r="FL3877" s="158"/>
      <c r="FM3877" s="158"/>
      <c r="FN3877" s="158"/>
      <c r="FO3877" s="158"/>
    </row>
    <row r="3878" spans="166:171" x14ac:dyDescent="0.25">
      <c r="FJ3878" s="158"/>
      <c r="FK3878" s="158"/>
      <c r="FL3878" s="158"/>
      <c r="FM3878" s="158"/>
      <c r="FN3878" s="158"/>
      <c r="FO3878" s="158"/>
    </row>
    <row r="3879" spans="166:171" x14ac:dyDescent="0.25">
      <c r="FJ3879" s="158"/>
      <c r="FK3879" s="158"/>
      <c r="FL3879" s="158"/>
      <c r="FM3879" s="158"/>
      <c r="FN3879" s="158"/>
      <c r="FO3879" s="158"/>
    </row>
    <row r="3880" spans="166:171" x14ac:dyDescent="0.25">
      <c r="FJ3880" s="158"/>
      <c r="FK3880" s="158"/>
      <c r="FL3880" s="158"/>
      <c r="FM3880" s="158"/>
      <c r="FN3880" s="158"/>
      <c r="FO3880" s="158"/>
    </row>
    <row r="3881" spans="166:171" x14ac:dyDescent="0.25">
      <c r="FJ3881" s="158"/>
      <c r="FK3881" s="158"/>
      <c r="FL3881" s="158"/>
      <c r="FM3881" s="158"/>
      <c r="FN3881" s="158"/>
      <c r="FO3881" s="158"/>
    </row>
    <row r="3882" spans="166:171" x14ac:dyDescent="0.25">
      <c r="FJ3882" s="158"/>
      <c r="FK3882" s="158"/>
      <c r="FL3882" s="158"/>
      <c r="FM3882" s="158"/>
      <c r="FN3882" s="158"/>
      <c r="FO3882" s="158"/>
    </row>
    <row r="3883" spans="166:171" x14ac:dyDescent="0.25">
      <c r="FJ3883" s="158"/>
      <c r="FK3883" s="158"/>
      <c r="FL3883" s="158"/>
      <c r="FM3883" s="158"/>
      <c r="FN3883" s="158"/>
      <c r="FO3883" s="158"/>
    </row>
    <row r="3884" spans="166:171" x14ac:dyDescent="0.25">
      <c r="FJ3884" s="158"/>
      <c r="FK3884" s="158"/>
      <c r="FL3884" s="158"/>
      <c r="FM3884" s="158"/>
      <c r="FN3884" s="158"/>
      <c r="FO3884" s="158"/>
    </row>
    <row r="3885" spans="166:171" x14ac:dyDescent="0.25">
      <c r="FJ3885" s="158"/>
      <c r="FK3885" s="158"/>
      <c r="FL3885" s="158"/>
      <c r="FM3885" s="158"/>
      <c r="FN3885" s="158"/>
      <c r="FO3885" s="158"/>
    </row>
    <row r="3886" spans="166:171" x14ac:dyDescent="0.25">
      <c r="FJ3886" s="158"/>
      <c r="FK3886" s="158"/>
      <c r="FL3886" s="158"/>
      <c r="FM3886" s="158"/>
      <c r="FN3886" s="158"/>
      <c r="FO3886" s="158"/>
    </row>
    <row r="3887" spans="166:171" x14ac:dyDescent="0.25">
      <c r="FJ3887" s="158"/>
      <c r="FK3887" s="158"/>
      <c r="FL3887" s="158"/>
      <c r="FM3887" s="158"/>
      <c r="FN3887" s="158"/>
      <c r="FO3887" s="158"/>
    </row>
    <row r="3888" spans="166:171" x14ac:dyDescent="0.25">
      <c r="FJ3888" s="158"/>
      <c r="FK3888" s="158"/>
      <c r="FL3888" s="158"/>
      <c r="FM3888" s="158"/>
      <c r="FN3888" s="158"/>
      <c r="FO3888" s="158"/>
    </row>
    <row r="3889" spans="166:171" x14ac:dyDescent="0.25">
      <c r="FJ3889" s="158"/>
      <c r="FK3889" s="158"/>
      <c r="FL3889" s="158"/>
      <c r="FM3889" s="158"/>
      <c r="FN3889" s="158"/>
      <c r="FO3889" s="158"/>
    </row>
    <row r="3890" spans="166:171" x14ac:dyDescent="0.25">
      <c r="FJ3890" s="158"/>
      <c r="FK3890" s="158"/>
      <c r="FL3890" s="158"/>
      <c r="FM3890" s="158"/>
      <c r="FN3890" s="158"/>
      <c r="FO3890" s="158"/>
    </row>
    <row r="3891" spans="166:171" x14ac:dyDescent="0.25">
      <c r="FJ3891" s="158"/>
      <c r="FK3891" s="158"/>
      <c r="FL3891" s="158"/>
      <c r="FM3891" s="158"/>
      <c r="FN3891" s="158"/>
      <c r="FO3891" s="158"/>
    </row>
    <row r="3892" spans="166:171" x14ac:dyDescent="0.25">
      <c r="FJ3892" s="158"/>
      <c r="FK3892" s="158"/>
      <c r="FL3892" s="158"/>
      <c r="FM3892" s="158"/>
      <c r="FN3892" s="158"/>
      <c r="FO3892" s="158"/>
    </row>
    <row r="3893" spans="166:171" x14ac:dyDescent="0.25">
      <c r="FJ3893" s="158"/>
      <c r="FK3893" s="158"/>
      <c r="FL3893" s="158"/>
      <c r="FM3893" s="158"/>
      <c r="FN3893" s="158"/>
      <c r="FO3893" s="158"/>
    </row>
    <row r="3894" spans="166:171" x14ac:dyDescent="0.25">
      <c r="FJ3894" s="158"/>
      <c r="FK3894" s="158"/>
      <c r="FL3894" s="158"/>
      <c r="FM3894" s="158"/>
      <c r="FN3894" s="158"/>
      <c r="FO3894" s="158"/>
    </row>
    <row r="3895" spans="166:171" x14ac:dyDescent="0.25">
      <c r="FJ3895" s="158"/>
      <c r="FK3895" s="158"/>
      <c r="FL3895" s="158"/>
      <c r="FM3895" s="158"/>
      <c r="FN3895" s="158"/>
      <c r="FO3895" s="158"/>
    </row>
    <row r="3896" spans="166:171" x14ac:dyDescent="0.25">
      <c r="FJ3896" s="158"/>
      <c r="FK3896" s="158"/>
      <c r="FL3896" s="158"/>
      <c r="FM3896" s="158"/>
      <c r="FN3896" s="158"/>
      <c r="FO3896" s="158"/>
    </row>
    <row r="3897" spans="166:171" x14ac:dyDescent="0.25">
      <c r="FJ3897" s="158"/>
      <c r="FK3897" s="158"/>
      <c r="FL3897" s="158"/>
      <c r="FM3897" s="158"/>
      <c r="FN3897" s="158"/>
      <c r="FO3897" s="158"/>
    </row>
    <row r="3898" spans="166:171" x14ac:dyDescent="0.25">
      <c r="FJ3898" s="158"/>
      <c r="FK3898" s="158"/>
      <c r="FL3898" s="158"/>
      <c r="FM3898" s="158"/>
      <c r="FN3898" s="158"/>
      <c r="FO3898" s="158"/>
    </row>
    <row r="3899" spans="166:171" x14ac:dyDescent="0.25">
      <c r="FJ3899" s="158"/>
      <c r="FK3899" s="158"/>
      <c r="FL3899" s="158"/>
      <c r="FM3899" s="158"/>
      <c r="FN3899" s="158"/>
      <c r="FO3899" s="158"/>
    </row>
    <row r="3900" spans="166:171" x14ac:dyDescent="0.25">
      <c r="FJ3900" s="158"/>
      <c r="FK3900" s="158"/>
      <c r="FL3900" s="158"/>
      <c r="FM3900" s="158"/>
      <c r="FN3900" s="158"/>
      <c r="FO3900" s="158"/>
    </row>
    <row r="3901" spans="166:171" x14ac:dyDescent="0.25">
      <c r="FJ3901" s="158"/>
      <c r="FK3901" s="158"/>
      <c r="FL3901" s="158"/>
      <c r="FM3901" s="158"/>
      <c r="FN3901" s="158"/>
      <c r="FO3901" s="158"/>
    </row>
    <row r="3902" spans="166:171" x14ac:dyDescent="0.25">
      <c r="FJ3902" s="158"/>
      <c r="FK3902" s="158"/>
      <c r="FL3902" s="158"/>
      <c r="FM3902" s="158"/>
      <c r="FN3902" s="158"/>
      <c r="FO3902" s="158"/>
    </row>
    <row r="3903" spans="166:171" x14ac:dyDescent="0.25">
      <c r="FJ3903" s="158"/>
      <c r="FK3903" s="158"/>
      <c r="FL3903" s="158"/>
      <c r="FM3903" s="158"/>
      <c r="FN3903" s="158"/>
      <c r="FO3903" s="158"/>
    </row>
    <row r="3904" spans="166:171" x14ac:dyDescent="0.25">
      <c r="FJ3904" s="158"/>
      <c r="FK3904" s="158"/>
      <c r="FL3904" s="158"/>
      <c r="FM3904" s="158"/>
      <c r="FN3904" s="158"/>
      <c r="FO3904" s="158"/>
    </row>
    <row r="3905" spans="166:171" x14ac:dyDescent="0.25">
      <c r="FJ3905" s="158"/>
      <c r="FK3905" s="158"/>
      <c r="FL3905" s="158"/>
      <c r="FM3905" s="158"/>
      <c r="FN3905" s="158"/>
      <c r="FO3905" s="158"/>
    </row>
    <row r="3906" spans="166:171" x14ac:dyDescent="0.25">
      <c r="FJ3906" s="158"/>
      <c r="FK3906" s="158"/>
      <c r="FL3906" s="158"/>
      <c r="FM3906" s="158"/>
      <c r="FN3906" s="158"/>
      <c r="FO3906" s="158"/>
    </row>
    <row r="3907" spans="166:171" x14ac:dyDescent="0.25">
      <c r="FJ3907" s="158"/>
      <c r="FK3907" s="158"/>
      <c r="FL3907" s="158"/>
      <c r="FM3907" s="158"/>
      <c r="FN3907" s="158"/>
      <c r="FO3907" s="158"/>
    </row>
    <row r="3908" spans="166:171" x14ac:dyDescent="0.25">
      <c r="FJ3908" s="158"/>
      <c r="FK3908" s="158"/>
      <c r="FL3908" s="158"/>
      <c r="FM3908" s="158"/>
      <c r="FN3908" s="158"/>
      <c r="FO3908" s="158"/>
    </row>
    <row r="3909" spans="166:171" x14ac:dyDescent="0.25">
      <c r="FJ3909" s="158"/>
      <c r="FK3909" s="158"/>
      <c r="FL3909" s="158"/>
      <c r="FM3909" s="158"/>
      <c r="FN3909" s="158"/>
      <c r="FO3909" s="158"/>
    </row>
    <row r="3910" spans="166:171" x14ac:dyDescent="0.25">
      <c r="FJ3910" s="158"/>
      <c r="FK3910" s="158"/>
      <c r="FL3910" s="158"/>
      <c r="FM3910" s="158"/>
      <c r="FN3910" s="158"/>
      <c r="FO3910" s="158"/>
    </row>
    <row r="3911" spans="166:171" x14ac:dyDescent="0.25">
      <c r="FJ3911" s="158"/>
      <c r="FK3911" s="158"/>
      <c r="FL3911" s="158"/>
      <c r="FM3911" s="158"/>
      <c r="FN3911" s="158"/>
      <c r="FO3911" s="158"/>
    </row>
    <row r="3912" spans="166:171" x14ac:dyDescent="0.25">
      <c r="FJ3912" s="158"/>
      <c r="FK3912" s="158"/>
      <c r="FL3912" s="158"/>
      <c r="FM3912" s="158"/>
      <c r="FN3912" s="158"/>
      <c r="FO3912" s="158"/>
    </row>
    <row r="3913" spans="166:171" x14ac:dyDescent="0.25">
      <c r="FJ3913" s="158"/>
      <c r="FK3913" s="158"/>
      <c r="FL3913" s="158"/>
      <c r="FM3913" s="158"/>
      <c r="FN3913" s="158"/>
      <c r="FO3913" s="158"/>
    </row>
    <row r="3914" spans="166:171" x14ac:dyDescent="0.25">
      <c r="FJ3914" s="158"/>
      <c r="FK3914" s="158"/>
      <c r="FL3914" s="158"/>
      <c r="FM3914" s="158"/>
      <c r="FN3914" s="158"/>
      <c r="FO3914" s="158"/>
    </row>
    <row r="3915" spans="166:171" x14ac:dyDescent="0.25">
      <c r="FJ3915" s="158"/>
      <c r="FK3915" s="158"/>
      <c r="FL3915" s="158"/>
      <c r="FM3915" s="158"/>
      <c r="FN3915" s="158"/>
      <c r="FO3915" s="158"/>
    </row>
    <row r="3916" spans="166:171" x14ac:dyDescent="0.25">
      <c r="FJ3916" s="158"/>
      <c r="FK3916" s="158"/>
      <c r="FL3916" s="158"/>
      <c r="FM3916" s="158"/>
      <c r="FN3916" s="158"/>
      <c r="FO3916" s="158"/>
    </row>
    <row r="3917" spans="166:171" x14ac:dyDescent="0.25">
      <c r="FJ3917" s="158"/>
      <c r="FK3917" s="158"/>
      <c r="FL3917" s="158"/>
      <c r="FM3917" s="158"/>
      <c r="FN3917" s="158"/>
      <c r="FO3917" s="158"/>
    </row>
    <row r="3918" spans="166:171" x14ac:dyDescent="0.25">
      <c r="FJ3918" s="158"/>
      <c r="FK3918" s="158"/>
      <c r="FL3918" s="158"/>
      <c r="FM3918" s="158"/>
      <c r="FN3918" s="158"/>
      <c r="FO3918" s="158"/>
    </row>
    <row r="3919" spans="166:171" x14ac:dyDescent="0.25">
      <c r="FJ3919" s="158"/>
      <c r="FK3919" s="158"/>
      <c r="FL3919" s="158"/>
      <c r="FM3919" s="158"/>
      <c r="FN3919" s="158"/>
      <c r="FO3919" s="158"/>
    </row>
    <row r="3920" spans="166:171" x14ac:dyDescent="0.25">
      <c r="FJ3920" s="158"/>
      <c r="FK3920" s="158"/>
      <c r="FL3920" s="158"/>
      <c r="FM3920" s="158"/>
      <c r="FN3920" s="158"/>
      <c r="FO3920" s="158"/>
    </row>
    <row r="3921" spans="166:171" x14ac:dyDescent="0.25">
      <c r="FJ3921" s="158"/>
      <c r="FK3921" s="158"/>
      <c r="FL3921" s="158"/>
      <c r="FM3921" s="158"/>
      <c r="FN3921" s="158"/>
      <c r="FO3921" s="158"/>
    </row>
    <row r="3922" spans="166:171" x14ac:dyDescent="0.25">
      <c r="FJ3922" s="158"/>
      <c r="FK3922" s="158"/>
      <c r="FL3922" s="158"/>
      <c r="FM3922" s="158"/>
      <c r="FN3922" s="158"/>
      <c r="FO3922" s="158"/>
    </row>
    <row r="3923" spans="166:171" x14ac:dyDescent="0.25">
      <c r="FJ3923" s="158"/>
      <c r="FK3923" s="158"/>
      <c r="FL3923" s="158"/>
      <c r="FM3923" s="158"/>
      <c r="FN3923" s="158"/>
      <c r="FO3923" s="158"/>
    </row>
    <row r="3924" spans="166:171" x14ac:dyDescent="0.25">
      <c r="FJ3924" s="158"/>
      <c r="FK3924" s="158"/>
      <c r="FL3924" s="158"/>
      <c r="FM3924" s="158"/>
      <c r="FN3924" s="158"/>
      <c r="FO3924" s="158"/>
    </row>
    <row r="3925" spans="166:171" x14ac:dyDescent="0.25">
      <c r="FJ3925" s="158"/>
      <c r="FK3925" s="158"/>
      <c r="FL3925" s="158"/>
      <c r="FM3925" s="158"/>
      <c r="FN3925" s="158"/>
      <c r="FO3925" s="158"/>
    </row>
    <row r="3926" spans="166:171" x14ac:dyDescent="0.25">
      <c r="FJ3926" s="158"/>
      <c r="FK3926" s="158"/>
      <c r="FL3926" s="158"/>
      <c r="FM3926" s="158"/>
      <c r="FN3926" s="158"/>
      <c r="FO3926" s="158"/>
    </row>
    <row r="3927" spans="166:171" x14ac:dyDescent="0.25">
      <c r="FJ3927" s="158"/>
      <c r="FK3927" s="158"/>
      <c r="FL3927" s="158"/>
      <c r="FM3927" s="158"/>
      <c r="FN3927" s="158"/>
      <c r="FO3927" s="158"/>
    </row>
    <row r="3928" spans="166:171" x14ac:dyDescent="0.25">
      <c r="FJ3928" s="158"/>
      <c r="FK3928" s="158"/>
      <c r="FL3928" s="158"/>
      <c r="FM3928" s="158"/>
      <c r="FN3928" s="158"/>
      <c r="FO3928" s="158"/>
    </row>
    <row r="3929" spans="166:171" x14ac:dyDescent="0.25">
      <c r="FJ3929" s="158"/>
      <c r="FK3929" s="158"/>
      <c r="FL3929" s="158"/>
      <c r="FM3929" s="158"/>
      <c r="FN3929" s="158"/>
      <c r="FO3929" s="158"/>
    </row>
    <row r="3930" spans="166:171" x14ac:dyDescent="0.25">
      <c r="FJ3930" s="158"/>
      <c r="FK3930" s="158"/>
      <c r="FL3930" s="158"/>
      <c r="FM3930" s="158"/>
      <c r="FN3930" s="158"/>
      <c r="FO3930" s="158"/>
    </row>
    <row r="3931" spans="166:171" x14ac:dyDescent="0.25">
      <c r="FJ3931" s="158"/>
      <c r="FK3931" s="158"/>
      <c r="FL3931" s="158"/>
      <c r="FM3931" s="158"/>
      <c r="FN3931" s="158"/>
      <c r="FO3931" s="158"/>
    </row>
    <row r="3932" spans="166:171" x14ac:dyDescent="0.25">
      <c r="FJ3932" s="158"/>
      <c r="FK3932" s="158"/>
      <c r="FL3932" s="158"/>
      <c r="FM3932" s="158"/>
      <c r="FN3932" s="158"/>
      <c r="FO3932" s="158"/>
    </row>
    <row r="3933" spans="166:171" x14ac:dyDescent="0.25">
      <c r="FJ3933" s="158"/>
      <c r="FK3933" s="158"/>
      <c r="FL3933" s="158"/>
      <c r="FM3933" s="158"/>
      <c r="FN3933" s="158"/>
      <c r="FO3933" s="158"/>
    </row>
    <row r="3934" spans="166:171" x14ac:dyDescent="0.25">
      <c r="FJ3934" s="158"/>
      <c r="FK3934" s="158"/>
      <c r="FL3934" s="158"/>
      <c r="FM3934" s="158"/>
      <c r="FN3934" s="158"/>
      <c r="FO3934" s="158"/>
    </row>
    <row r="3935" spans="166:171" x14ac:dyDescent="0.25">
      <c r="FJ3935" s="158"/>
      <c r="FK3935" s="158"/>
      <c r="FL3935" s="158"/>
      <c r="FM3935" s="158"/>
      <c r="FN3935" s="158"/>
      <c r="FO3935" s="158"/>
    </row>
    <row r="3936" spans="166:171" x14ac:dyDescent="0.25">
      <c r="FJ3936" s="158"/>
      <c r="FK3936" s="158"/>
      <c r="FL3936" s="158"/>
      <c r="FM3936" s="158"/>
      <c r="FN3936" s="158"/>
      <c r="FO3936" s="158"/>
    </row>
    <row r="3937" spans="166:171" x14ac:dyDescent="0.25">
      <c r="FJ3937" s="158"/>
      <c r="FK3937" s="158"/>
      <c r="FL3937" s="158"/>
      <c r="FM3937" s="158"/>
      <c r="FN3937" s="158"/>
      <c r="FO3937" s="158"/>
    </row>
    <row r="3938" spans="166:171" x14ac:dyDescent="0.25">
      <c r="FJ3938" s="158"/>
      <c r="FK3938" s="158"/>
      <c r="FL3938" s="158"/>
      <c r="FM3938" s="158"/>
      <c r="FN3938" s="158"/>
      <c r="FO3938" s="158"/>
    </row>
    <row r="3939" spans="166:171" x14ac:dyDescent="0.25">
      <c r="FJ3939" s="158"/>
      <c r="FK3939" s="158"/>
      <c r="FL3939" s="158"/>
      <c r="FM3939" s="158"/>
      <c r="FN3939" s="158"/>
      <c r="FO3939" s="158"/>
    </row>
    <row r="3940" spans="166:171" x14ac:dyDescent="0.25">
      <c r="FJ3940" s="158"/>
      <c r="FK3940" s="158"/>
      <c r="FL3940" s="158"/>
      <c r="FM3940" s="158"/>
      <c r="FN3940" s="158"/>
      <c r="FO3940" s="158"/>
    </row>
    <row r="3941" spans="166:171" x14ac:dyDescent="0.25">
      <c r="FJ3941" s="158"/>
      <c r="FK3941" s="158"/>
      <c r="FL3941" s="158"/>
      <c r="FM3941" s="158"/>
      <c r="FN3941" s="158"/>
      <c r="FO3941" s="158"/>
    </row>
    <row r="3942" spans="166:171" x14ac:dyDescent="0.25">
      <c r="FJ3942" s="158"/>
      <c r="FK3942" s="158"/>
      <c r="FL3942" s="158"/>
      <c r="FM3942" s="158"/>
      <c r="FN3942" s="158"/>
      <c r="FO3942" s="158"/>
    </row>
    <row r="3943" spans="166:171" x14ac:dyDescent="0.25">
      <c r="FJ3943" s="158"/>
      <c r="FK3943" s="158"/>
      <c r="FL3943" s="158"/>
      <c r="FM3943" s="158"/>
      <c r="FN3943" s="158"/>
      <c r="FO3943" s="158"/>
    </row>
    <row r="3944" spans="166:171" x14ac:dyDescent="0.25">
      <c r="FJ3944" s="158"/>
      <c r="FK3944" s="158"/>
      <c r="FL3944" s="158"/>
      <c r="FM3944" s="158"/>
      <c r="FN3944" s="158"/>
      <c r="FO3944" s="158"/>
    </row>
    <row r="3945" spans="166:171" x14ac:dyDescent="0.25">
      <c r="FJ3945" s="158"/>
      <c r="FK3945" s="158"/>
      <c r="FL3945" s="158"/>
      <c r="FM3945" s="158"/>
      <c r="FN3945" s="158"/>
      <c r="FO3945" s="158"/>
    </row>
    <row r="3946" spans="166:171" x14ac:dyDescent="0.25">
      <c r="FJ3946" s="158"/>
      <c r="FK3946" s="158"/>
      <c r="FL3946" s="158"/>
      <c r="FM3946" s="158"/>
      <c r="FN3946" s="158"/>
      <c r="FO3946" s="158"/>
    </row>
    <row r="3947" spans="166:171" x14ac:dyDescent="0.25">
      <c r="FJ3947" s="158"/>
      <c r="FK3947" s="158"/>
      <c r="FL3947" s="158"/>
      <c r="FM3947" s="158"/>
      <c r="FN3947" s="158"/>
      <c r="FO3947" s="158"/>
    </row>
    <row r="3948" spans="166:171" x14ac:dyDescent="0.25">
      <c r="FJ3948" s="158"/>
      <c r="FK3948" s="158"/>
      <c r="FL3948" s="158"/>
      <c r="FM3948" s="158"/>
      <c r="FN3948" s="158"/>
      <c r="FO3948" s="158"/>
    </row>
    <row r="3949" spans="166:171" x14ac:dyDescent="0.25">
      <c r="FJ3949" s="158"/>
      <c r="FK3949" s="158"/>
      <c r="FL3949" s="158"/>
      <c r="FM3949" s="158"/>
      <c r="FN3949" s="158"/>
      <c r="FO3949" s="158"/>
    </row>
    <row r="3950" spans="166:171" x14ac:dyDescent="0.25">
      <c r="FJ3950" s="158"/>
      <c r="FK3950" s="158"/>
      <c r="FL3950" s="158"/>
      <c r="FM3950" s="158"/>
      <c r="FN3950" s="158"/>
      <c r="FO3950" s="158"/>
    </row>
    <row r="3951" spans="166:171" x14ac:dyDescent="0.25">
      <c r="FJ3951" s="158"/>
      <c r="FK3951" s="158"/>
      <c r="FL3951" s="158"/>
      <c r="FM3951" s="158"/>
      <c r="FN3951" s="158"/>
      <c r="FO3951" s="158"/>
    </row>
    <row r="3952" spans="166:171" x14ac:dyDescent="0.25">
      <c r="FJ3952" s="158"/>
      <c r="FK3952" s="158"/>
      <c r="FL3952" s="158"/>
      <c r="FM3952" s="158"/>
      <c r="FN3952" s="158"/>
      <c r="FO3952" s="158"/>
    </row>
    <row r="3953" spans="166:171" x14ac:dyDescent="0.25">
      <c r="FJ3953" s="158"/>
      <c r="FK3953" s="158"/>
      <c r="FL3953" s="158"/>
      <c r="FM3953" s="158"/>
      <c r="FN3953" s="158"/>
      <c r="FO3953" s="158"/>
    </row>
    <row r="3954" spans="166:171" x14ac:dyDescent="0.25">
      <c r="FJ3954" s="158"/>
      <c r="FK3954" s="158"/>
      <c r="FL3954" s="158"/>
      <c r="FM3954" s="158"/>
      <c r="FN3954" s="158"/>
      <c r="FO3954" s="158"/>
    </row>
    <row r="3955" spans="166:171" x14ac:dyDescent="0.25">
      <c r="FJ3955" s="158"/>
      <c r="FK3955" s="158"/>
      <c r="FL3955" s="158"/>
      <c r="FM3955" s="158"/>
      <c r="FN3955" s="158"/>
      <c r="FO3955" s="158"/>
    </row>
    <row r="3956" spans="166:171" x14ac:dyDescent="0.25">
      <c r="FJ3956" s="158"/>
      <c r="FK3956" s="158"/>
      <c r="FL3956" s="158"/>
      <c r="FM3956" s="158"/>
      <c r="FN3956" s="158"/>
      <c r="FO3956" s="158"/>
    </row>
    <row r="3957" spans="166:171" x14ac:dyDescent="0.25">
      <c r="FJ3957" s="158"/>
      <c r="FK3957" s="158"/>
      <c r="FL3957" s="158"/>
      <c r="FM3957" s="158"/>
      <c r="FN3957" s="158"/>
      <c r="FO3957" s="158"/>
    </row>
    <row r="3958" spans="166:171" x14ac:dyDescent="0.25">
      <c r="FJ3958" s="158"/>
      <c r="FK3958" s="158"/>
      <c r="FL3958" s="158"/>
      <c r="FM3958" s="158"/>
      <c r="FN3958" s="158"/>
      <c r="FO3958" s="158"/>
    </row>
    <row r="3959" spans="166:171" x14ac:dyDescent="0.25">
      <c r="FJ3959" s="158"/>
      <c r="FK3959" s="158"/>
      <c r="FL3959" s="158"/>
      <c r="FM3959" s="158"/>
      <c r="FN3959" s="158"/>
      <c r="FO3959" s="158"/>
    </row>
    <row r="3960" spans="166:171" x14ac:dyDescent="0.25">
      <c r="FJ3960" s="158"/>
      <c r="FK3960" s="158"/>
      <c r="FL3960" s="158"/>
      <c r="FM3960" s="158"/>
      <c r="FN3960" s="158"/>
      <c r="FO3960" s="158"/>
    </row>
    <row r="3961" spans="166:171" x14ac:dyDescent="0.25">
      <c r="FJ3961" s="158"/>
      <c r="FK3961" s="158"/>
      <c r="FL3961" s="158"/>
      <c r="FM3961" s="158"/>
      <c r="FN3961" s="158"/>
      <c r="FO3961" s="158"/>
    </row>
    <row r="3962" spans="166:171" x14ac:dyDescent="0.25">
      <c r="FJ3962" s="158"/>
      <c r="FK3962" s="158"/>
      <c r="FL3962" s="158"/>
      <c r="FM3962" s="158"/>
      <c r="FN3962" s="158"/>
      <c r="FO3962" s="158"/>
    </row>
    <row r="3963" spans="166:171" x14ac:dyDescent="0.25">
      <c r="FJ3963" s="158"/>
      <c r="FK3963" s="158"/>
      <c r="FL3963" s="158"/>
      <c r="FM3963" s="158"/>
      <c r="FN3963" s="158"/>
      <c r="FO3963" s="158"/>
    </row>
    <row r="3964" spans="166:171" x14ac:dyDescent="0.25">
      <c r="FJ3964" s="158"/>
      <c r="FK3964" s="158"/>
      <c r="FL3964" s="158"/>
      <c r="FM3964" s="158"/>
      <c r="FN3964" s="158"/>
      <c r="FO3964" s="158"/>
    </row>
    <row r="3965" spans="166:171" x14ac:dyDescent="0.25">
      <c r="FJ3965" s="158"/>
      <c r="FK3965" s="158"/>
      <c r="FL3965" s="158"/>
      <c r="FM3965" s="158"/>
      <c r="FN3965" s="158"/>
      <c r="FO3965" s="158"/>
    </row>
    <row r="3966" spans="166:171" x14ac:dyDescent="0.25">
      <c r="FJ3966" s="158"/>
      <c r="FK3966" s="158"/>
      <c r="FL3966" s="158"/>
      <c r="FM3966" s="158"/>
      <c r="FN3966" s="158"/>
      <c r="FO3966" s="158"/>
    </row>
    <row r="3967" spans="166:171" x14ac:dyDescent="0.25">
      <c r="FJ3967" s="158"/>
      <c r="FK3967" s="158"/>
      <c r="FL3967" s="158"/>
      <c r="FM3967" s="158"/>
      <c r="FN3967" s="158"/>
      <c r="FO3967" s="158"/>
    </row>
    <row r="3968" spans="166:171" x14ac:dyDescent="0.25">
      <c r="FJ3968" s="158"/>
      <c r="FK3968" s="158"/>
      <c r="FL3968" s="158"/>
      <c r="FM3968" s="158"/>
      <c r="FN3968" s="158"/>
      <c r="FO3968" s="158"/>
    </row>
    <row r="3969" spans="166:171" x14ac:dyDescent="0.25">
      <c r="FJ3969" s="158"/>
      <c r="FK3969" s="158"/>
      <c r="FL3969" s="158"/>
      <c r="FM3969" s="158"/>
      <c r="FN3969" s="158"/>
      <c r="FO3969" s="158"/>
    </row>
    <row r="3970" spans="166:171" x14ac:dyDescent="0.25">
      <c r="FJ3970" s="158"/>
      <c r="FK3970" s="158"/>
      <c r="FL3970" s="158"/>
      <c r="FM3970" s="158"/>
      <c r="FN3970" s="158"/>
      <c r="FO3970" s="158"/>
    </row>
    <row r="3971" spans="166:171" x14ac:dyDescent="0.25">
      <c r="FJ3971" s="158"/>
      <c r="FK3971" s="158"/>
      <c r="FL3971" s="158"/>
      <c r="FM3971" s="158"/>
      <c r="FN3971" s="158"/>
      <c r="FO3971" s="158"/>
    </row>
    <row r="3972" spans="166:171" x14ac:dyDescent="0.25">
      <c r="FJ3972" s="158"/>
      <c r="FK3972" s="158"/>
      <c r="FL3972" s="158"/>
      <c r="FM3972" s="158"/>
      <c r="FN3972" s="158"/>
      <c r="FO3972" s="158"/>
    </row>
    <row r="3973" spans="166:171" x14ac:dyDescent="0.25">
      <c r="FJ3973" s="158"/>
      <c r="FK3973" s="158"/>
      <c r="FL3973" s="158"/>
      <c r="FM3973" s="158"/>
      <c r="FN3973" s="158"/>
      <c r="FO3973" s="158"/>
    </row>
    <row r="3974" spans="166:171" x14ac:dyDescent="0.25">
      <c r="FJ3974" s="158"/>
      <c r="FK3974" s="158"/>
      <c r="FL3974" s="158"/>
      <c r="FM3974" s="158"/>
      <c r="FN3974" s="158"/>
      <c r="FO3974" s="158"/>
    </row>
    <row r="3975" spans="166:171" x14ac:dyDescent="0.25">
      <c r="FJ3975" s="158"/>
      <c r="FK3975" s="158"/>
      <c r="FL3975" s="158"/>
      <c r="FM3975" s="158"/>
      <c r="FN3975" s="158"/>
      <c r="FO3975" s="158"/>
    </row>
    <row r="3976" spans="166:171" x14ac:dyDescent="0.25">
      <c r="FJ3976" s="158"/>
      <c r="FK3976" s="158"/>
      <c r="FL3976" s="158"/>
      <c r="FM3976" s="158"/>
      <c r="FN3976" s="158"/>
      <c r="FO3976" s="158"/>
    </row>
    <row r="3977" spans="166:171" x14ac:dyDescent="0.25">
      <c r="FJ3977" s="158"/>
      <c r="FK3977" s="158"/>
      <c r="FL3977" s="158"/>
      <c r="FM3977" s="158"/>
      <c r="FN3977" s="158"/>
      <c r="FO3977" s="158"/>
    </row>
    <row r="3978" spans="166:171" x14ac:dyDescent="0.25">
      <c r="FJ3978" s="158"/>
      <c r="FK3978" s="158"/>
      <c r="FL3978" s="158"/>
      <c r="FM3978" s="158"/>
      <c r="FN3978" s="158"/>
      <c r="FO3978" s="158"/>
    </row>
    <row r="3979" spans="166:171" x14ac:dyDescent="0.25">
      <c r="FJ3979" s="158"/>
      <c r="FK3979" s="158"/>
      <c r="FL3979" s="158"/>
      <c r="FM3979" s="158"/>
      <c r="FN3979" s="158"/>
      <c r="FO3979" s="158"/>
    </row>
    <row r="3980" spans="166:171" x14ac:dyDescent="0.25">
      <c r="FJ3980" s="158"/>
      <c r="FK3980" s="158"/>
      <c r="FL3980" s="158"/>
      <c r="FM3980" s="158"/>
      <c r="FN3980" s="158"/>
      <c r="FO3980" s="158"/>
    </row>
    <row r="3981" spans="166:171" x14ac:dyDescent="0.25">
      <c r="FJ3981" s="158"/>
      <c r="FK3981" s="158"/>
      <c r="FL3981" s="158"/>
      <c r="FM3981" s="158"/>
      <c r="FN3981" s="158"/>
      <c r="FO3981" s="158"/>
    </row>
    <row r="3982" spans="166:171" x14ac:dyDescent="0.25">
      <c r="FJ3982" s="158"/>
      <c r="FK3982" s="158"/>
      <c r="FL3982" s="158"/>
      <c r="FM3982" s="158"/>
      <c r="FN3982" s="158"/>
      <c r="FO3982" s="158"/>
    </row>
    <row r="3983" spans="166:171" x14ac:dyDescent="0.25">
      <c r="FJ3983" s="158"/>
      <c r="FK3983" s="158"/>
      <c r="FL3983" s="158"/>
      <c r="FM3983" s="158"/>
      <c r="FN3983" s="158"/>
      <c r="FO3983" s="158"/>
    </row>
    <row r="3984" spans="166:171" x14ac:dyDescent="0.25">
      <c r="FJ3984" s="158"/>
      <c r="FK3984" s="158"/>
      <c r="FL3984" s="158"/>
      <c r="FM3984" s="158"/>
      <c r="FN3984" s="158"/>
      <c r="FO3984" s="158"/>
    </row>
    <row r="3985" spans="166:171" x14ac:dyDescent="0.25">
      <c r="FJ3985" s="158"/>
      <c r="FK3985" s="158"/>
      <c r="FL3985" s="158"/>
      <c r="FM3985" s="158"/>
      <c r="FN3985" s="158"/>
      <c r="FO3985" s="158"/>
    </row>
    <row r="3986" spans="166:171" x14ac:dyDescent="0.25">
      <c r="FJ3986" s="158"/>
      <c r="FK3986" s="158"/>
      <c r="FL3986" s="158"/>
      <c r="FM3986" s="158"/>
      <c r="FN3986" s="158"/>
      <c r="FO3986" s="158"/>
    </row>
    <row r="3987" spans="166:171" x14ac:dyDescent="0.25">
      <c r="FJ3987" s="158"/>
      <c r="FK3987" s="158"/>
      <c r="FL3987" s="158"/>
      <c r="FM3987" s="158"/>
      <c r="FN3987" s="158"/>
      <c r="FO3987" s="158"/>
    </row>
    <row r="3988" spans="166:171" x14ac:dyDescent="0.25">
      <c r="FJ3988" s="158"/>
      <c r="FK3988" s="158"/>
      <c r="FL3988" s="158"/>
      <c r="FM3988" s="158"/>
      <c r="FN3988" s="158"/>
      <c r="FO3988" s="158"/>
    </row>
    <row r="3989" spans="166:171" x14ac:dyDescent="0.25">
      <c r="FJ3989" s="158"/>
      <c r="FK3989" s="158"/>
      <c r="FL3989" s="158"/>
      <c r="FM3989" s="158"/>
      <c r="FN3989" s="158"/>
      <c r="FO3989" s="158"/>
    </row>
    <row r="3990" spans="166:171" x14ac:dyDescent="0.25">
      <c r="FJ3990" s="158"/>
      <c r="FK3990" s="158"/>
      <c r="FL3990" s="158"/>
      <c r="FM3990" s="158"/>
      <c r="FN3990" s="158"/>
      <c r="FO3990" s="158"/>
    </row>
    <row r="3991" spans="166:171" x14ac:dyDescent="0.25">
      <c r="FJ3991" s="158"/>
      <c r="FK3991" s="158"/>
      <c r="FL3991" s="158"/>
      <c r="FM3991" s="158"/>
      <c r="FN3991" s="158"/>
      <c r="FO3991" s="158"/>
    </row>
    <row r="3992" spans="166:171" x14ac:dyDescent="0.25">
      <c r="FJ3992" s="158"/>
      <c r="FK3992" s="158"/>
      <c r="FL3992" s="158"/>
      <c r="FM3992" s="158"/>
      <c r="FN3992" s="158"/>
      <c r="FO3992" s="158"/>
    </row>
    <row r="3993" spans="166:171" x14ac:dyDescent="0.25">
      <c r="FJ3993" s="158"/>
      <c r="FK3993" s="158"/>
      <c r="FL3993" s="158"/>
      <c r="FM3993" s="158"/>
      <c r="FN3993" s="158"/>
      <c r="FO3993" s="158"/>
    </row>
    <row r="3994" spans="166:171" x14ac:dyDescent="0.25">
      <c r="FJ3994" s="158"/>
      <c r="FK3994" s="158"/>
      <c r="FL3994" s="158"/>
      <c r="FM3994" s="158"/>
      <c r="FN3994" s="158"/>
      <c r="FO3994" s="158"/>
    </row>
    <row r="3995" spans="166:171" x14ac:dyDescent="0.25">
      <c r="FJ3995" s="158"/>
      <c r="FK3995" s="158"/>
      <c r="FL3995" s="158"/>
      <c r="FM3995" s="158"/>
      <c r="FN3995" s="158"/>
      <c r="FO3995" s="158"/>
    </row>
    <row r="3996" spans="166:171" x14ac:dyDescent="0.25">
      <c r="FJ3996" s="158"/>
      <c r="FK3996" s="158"/>
      <c r="FL3996" s="158"/>
      <c r="FM3996" s="158"/>
      <c r="FN3996" s="158"/>
      <c r="FO3996" s="158"/>
    </row>
    <row r="3997" spans="166:171" x14ac:dyDescent="0.25">
      <c r="FJ3997" s="158"/>
      <c r="FK3997" s="158"/>
      <c r="FL3997" s="158"/>
      <c r="FM3997" s="158"/>
      <c r="FN3997" s="158"/>
      <c r="FO3997" s="158"/>
    </row>
    <row r="3998" spans="166:171" x14ac:dyDescent="0.25">
      <c r="FJ3998" s="158"/>
      <c r="FK3998" s="158"/>
      <c r="FL3998" s="158"/>
      <c r="FM3998" s="158"/>
      <c r="FN3998" s="158"/>
      <c r="FO3998" s="158"/>
    </row>
    <row r="3999" spans="166:171" x14ac:dyDescent="0.25">
      <c r="FJ3999" s="158"/>
      <c r="FK3999" s="158"/>
      <c r="FL3999" s="158"/>
      <c r="FM3999" s="158"/>
      <c r="FN3999" s="158"/>
      <c r="FO3999" s="158"/>
    </row>
    <row r="4000" spans="166:171" x14ac:dyDescent="0.25">
      <c r="FJ4000" s="158"/>
      <c r="FK4000" s="158"/>
      <c r="FL4000" s="158"/>
      <c r="FM4000" s="158"/>
      <c r="FN4000" s="158"/>
      <c r="FO4000" s="158"/>
    </row>
    <row r="4001" spans="166:171" x14ac:dyDescent="0.25">
      <c r="FJ4001" s="158"/>
      <c r="FK4001" s="158"/>
      <c r="FL4001" s="158"/>
      <c r="FM4001" s="158"/>
      <c r="FN4001" s="158"/>
      <c r="FO4001" s="158"/>
    </row>
    <row r="4002" spans="166:171" x14ac:dyDescent="0.25">
      <c r="FJ4002" s="158"/>
      <c r="FK4002" s="158"/>
      <c r="FL4002" s="158"/>
      <c r="FM4002" s="158"/>
      <c r="FN4002" s="158"/>
      <c r="FO4002" s="158"/>
    </row>
    <row r="4003" spans="166:171" x14ac:dyDescent="0.25">
      <c r="FJ4003" s="158"/>
      <c r="FK4003" s="158"/>
      <c r="FL4003" s="158"/>
      <c r="FM4003" s="158"/>
      <c r="FN4003" s="158"/>
      <c r="FO4003" s="158"/>
    </row>
    <row r="4004" spans="166:171" x14ac:dyDescent="0.25">
      <c r="FJ4004" s="158"/>
      <c r="FK4004" s="158"/>
      <c r="FL4004" s="158"/>
      <c r="FM4004" s="158"/>
      <c r="FN4004" s="158"/>
      <c r="FO4004" s="158"/>
    </row>
    <row r="4005" spans="166:171" x14ac:dyDescent="0.25">
      <c r="FJ4005" s="158"/>
      <c r="FK4005" s="158"/>
      <c r="FL4005" s="158"/>
      <c r="FM4005" s="158"/>
      <c r="FN4005" s="158"/>
      <c r="FO4005" s="158"/>
    </row>
    <row r="4006" spans="166:171" x14ac:dyDescent="0.25">
      <c r="FJ4006" s="158"/>
      <c r="FK4006" s="158"/>
      <c r="FL4006" s="158"/>
      <c r="FM4006" s="158"/>
      <c r="FN4006" s="158"/>
      <c r="FO4006" s="158"/>
    </row>
    <row r="4007" spans="166:171" x14ac:dyDescent="0.25">
      <c r="FJ4007" s="158"/>
      <c r="FK4007" s="158"/>
      <c r="FL4007" s="158"/>
      <c r="FM4007" s="158"/>
      <c r="FN4007" s="158"/>
      <c r="FO4007" s="158"/>
    </row>
    <row r="4008" spans="166:171" x14ac:dyDescent="0.25">
      <c r="FJ4008" s="158"/>
      <c r="FK4008" s="158"/>
      <c r="FL4008" s="158"/>
      <c r="FM4008" s="158"/>
      <c r="FN4008" s="158"/>
      <c r="FO4008" s="158"/>
    </row>
    <row r="4009" spans="166:171" x14ac:dyDescent="0.25">
      <c r="FJ4009" s="158"/>
      <c r="FK4009" s="158"/>
      <c r="FL4009" s="158"/>
      <c r="FM4009" s="158"/>
      <c r="FN4009" s="158"/>
      <c r="FO4009" s="158"/>
    </row>
    <row r="4010" spans="166:171" x14ac:dyDescent="0.25">
      <c r="FJ4010" s="158"/>
      <c r="FK4010" s="158"/>
      <c r="FL4010" s="158"/>
      <c r="FM4010" s="158"/>
      <c r="FN4010" s="158"/>
      <c r="FO4010" s="158"/>
    </row>
    <row r="4011" spans="166:171" x14ac:dyDescent="0.25">
      <c r="FJ4011" s="158"/>
      <c r="FK4011" s="158"/>
      <c r="FL4011" s="158"/>
      <c r="FM4011" s="158"/>
      <c r="FN4011" s="158"/>
      <c r="FO4011" s="158"/>
    </row>
    <row r="4012" spans="166:171" x14ac:dyDescent="0.25">
      <c r="FJ4012" s="158"/>
      <c r="FK4012" s="158"/>
      <c r="FL4012" s="158"/>
      <c r="FM4012" s="158"/>
      <c r="FN4012" s="158"/>
      <c r="FO4012" s="158"/>
    </row>
    <row r="4013" spans="166:171" x14ac:dyDescent="0.25">
      <c r="FJ4013" s="158"/>
      <c r="FK4013" s="158"/>
      <c r="FL4013" s="158"/>
      <c r="FM4013" s="158"/>
      <c r="FN4013" s="158"/>
      <c r="FO4013" s="158"/>
    </row>
    <row r="4014" spans="166:171" x14ac:dyDescent="0.25">
      <c r="FJ4014" s="158"/>
      <c r="FK4014" s="158"/>
      <c r="FL4014" s="158"/>
      <c r="FM4014" s="158"/>
      <c r="FN4014" s="158"/>
      <c r="FO4014" s="158"/>
    </row>
    <row r="4015" spans="166:171" x14ac:dyDescent="0.25">
      <c r="FJ4015" s="158"/>
      <c r="FK4015" s="158"/>
      <c r="FL4015" s="158"/>
      <c r="FM4015" s="158"/>
      <c r="FN4015" s="158"/>
      <c r="FO4015" s="158"/>
    </row>
    <row r="4016" spans="166:171" x14ac:dyDescent="0.25">
      <c r="FJ4016" s="158"/>
      <c r="FK4016" s="158"/>
      <c r="FL4016" s="158"/>
      <c r="FM4016" s="158"/>
      <c r="FN4016" s="158"/>
      <c r="FO4016" s="158"/>
    </row>
    <row r="4017" spans="166:171" x14ac:dyDescent="0.25">
      <c r="FJ4017" s="158"/>
      <c r="FK4017" s="158"/>
      <c r="FL4017" s="158"/>
      <c r="FM4017" s="158"/>
      <c r="FN4017" s="158"/>
      <c r="FO4017" s="158"/>
    </row>
    <row r="4018" spans="166:171" x14ac:dyDescent="0.25">
      <c r="FJ4018" s="158"/>
      <c r="FK4018" s="158"/>
      <c r="FL4018" s="158"/>
      <c r="FM4018" s="158"/>
      <c r="FN4018" s="158"/>
      <c r="FO4018" s="158"/>
    </row>
    <row r="4019" spans="166:171" x14ac:dyDescent="0.25">
      <c r="FJ4019" s="158"/>
      <c r="FK4019" s="158"/>
      <c r="FL4019" s="158"/>
      <c r="FM4019" s="158"/>
      <c r="FN4019" s="158"/>
      <c r="FO4019" s="158"/>
    </row>
    <row r="4020" spans="166:171" x14ac:dyDescent="0.25">
      <c r="FJ4020" s="158"/>
      <c r="FK4020" s="158"/>
      <c r="FL4020" s="158"/>
      <c r="FM4020" s="158"/>
      <c r="FN4020" s="158"/>
      <c r="FO4020" s="158"/>
    </row>
    <row r="4021" spans="166:171" x14ac:dyDescent="0.25">
      <c r="FJ4021" s="158"/>
      <c r="FK4021" s="158"/>
      <c r="FL4021" s="158"/>
      <c r="FM4021" s="158"/>
      <c r="FN4021" s="158"/>
      <c r="FO4021" s="158"/>
    </row>
    <row r="4022" spans="166:171" x14ac:dyDescent="0.25">
      <c r="FJ4022" s="158"/>
      <c r="FK4022" s="158"/>
      <c r="FL4022" s="158"/>
      <c r="FM4022" s="158"/>
      <c r="FN4022" s="158"/>
      <c r="FO4022" s="158"/>
    </row>
    <row r="4023" spans="166:171" x14ac:dyDescent="0.25">
      <c r="FJ4023" s="158"/>
      <c r="FK4023" s="158"/>
      <c r="FL4023" s="158"/>
      <c r="FM4023" s="158"/>
      <c r="FN4023" s="158"/>
      <c r="FO4023" s="158"/>
    </row>
    <row r="4024" spans="166:171" x14ac:dyDescent="0.25">
      <c r="FJ4024" s="158"/>
      <c r="FK4024" s="158"/>
      <c r="FL4024" s="158"/>
      <c r="FM4024" s="158"/>
      <c r="FN4024" s="158"/>
      <c r="FO4024" s="158"/>
    </row>
    <row r="4025" spans="166:171" x14ac:dyDescent="0.25">
      <c r="FJ4025" s="158"/>
      <c r="FK4025" s="158"/>
      <c r="FL4025" s="158"/>
      <c r="FM4025" s="158"/>
      <c r="FN4025" s="158"/>
      <c r="FO4025" s="158"/>
    </row>
    <row r="4026" spans="166:171" x14ac:dyDescent="0.25">
      <c r="FJ4026" s="158"/>
      <c r="FK4026" s="158"/>
      <c r="FL4026" s="158"/>
      <c r="FM4026" s="158"/>
      <c r="FN4026" s="158"/>
      <c r="FO4026" s="158"/>
    </row>
    <row r="4027" spans="166:171" x14ac:dyDescent="0.25">
      <c r="FJ4027" s="158"/>
      <c r="FK4027" s="158"/>
      <c r="FL4027" s="158"/>
      <c r="FM4027" s="158"/>
      <c r="FN4027" s="158"/>
      <c r="FO4027" s="158"/>
    </row>
    <row r="4028" spans="166:171" x14ac:dyDescent="0.25">
      <c r="FJ4028" s="158"/>
      <c r="FK4028" s="158"/>
      <c r="FL4028" s="158"/>
      <c r="FM4028" s="158"/>
      <c r="FN4028" s="158"/>
      <c r="FO4028" s="158"/>
    </row>
    <row r="4029" spans="166:171" x14ac:dyDescent="0.25">
      <c r="FJ4029" s="158"/>
      <c r="FK4029" s="158"/>
      <c r="FL4029" s="158"/>
      <c r="FM4029" s="158"/>
      <c r="FN4029" s="158"/>
      <c r="FO4029" s="158"/>
    </row>
    <row r="4030" spans="166:171" x14ac:dyDescent="0.25">
      <c r="FJ4030" s="158"/>
      <c r="FK4030" s="158"/>
      <c r="FL4030" s="158"/>
      <c r="FM4030" s="158"/>
      <c r="FN4030" s="158"/>
      <c r="FO4030" s="158"/>
    </row>
    <row r="4031" spans="166:171" x14ac:dyDescent="0.25">
      <c r="FJ4031" s="158"/>
      <c r="FK4031" s="158"/>
      <c r="FL4031" s="158"/>
      <c r="FM4031" s="158"/>
      <c r="FN4031" s="158"/>
      <c r="FO4031" s="158"/>
    </row>
    <row r="4032" spans="166:171" x14ac:dyDescent="0.25">
      <c r="FJ4032" s="158"/>
      <c r="FK4032" s="158"/>
      <c r="FL4032" s="158"/>
      <c r="FM4032" s="158"/>
      <c r="FN4032" s="158"/>
      <c r="FO4032" s="158"/>
    </row>
    <row r="4033" spans="166:171" x14ac:dyDescent="0.25">
      <c r="FJ4033" s="158"/>
      <c r="FK4033" s="158"/>
      <c r="FL4033" s="158"/>
      <c r="FM4033" s="158"/>
      <c r="FN4033" s="158"/>
      <c r="FO4033" s="158"/>
    </row>
    <row r="4034" spans="166:171" x14ac:dyDescent="0.25">
      <c r="FJ4034" s="158"/>
      <c r="FK4034" s="158"/>
      <c r="FL4034" s="158"/>
      <c r="FM4034" s="158"/>
      <c r="FN4034" s="158"/>
      <c r="FO4034" s="158"/>
    </row>
    <row r="4035" spans="166:171" x14ac:dyDescent="0.25">
      <c r="FJ4035" s="158"/>
      <c r="FK4035" s="158"/>
      <c r="FL4035" s="158"/>
      <c r="FM4035" s="158"/>
      <c r="FN4035" s="158"/>
      <c r="FO4035" s="158"/>
    </row>
    <row r="4036" spans="166:171" x14ac:dyDescent="0.25">
      <c r="FJ4036" s="158"/>
      <c r="FK4036" s="158"/>
      <c r="FL4036" s="158"/>
      <c r="FM4036" s="158"/>
      <c r="FN4036" s="158"/>
      <c r="FO4036" s="158"/>
    </row>
    <row r="4037" spans="166:171" x14ac:dyDescent="0.25">
      <c r="FJ4037" s="158"/>
      <c r="FK4037" s="158"/>
      <c r="FL4037" s="158"/>
      <c r="FM4037" s="158"/>
      <c r="FN4037" s="158"/>
      <c r="FO4037" s="158"/>
    </row>
    <row r="4038" spans="166:171" x14ac:dyDescent="0.25">
      <c r="FJ4038" s="158"/>
      <c r="FK4038" s="158"/>
      <c r="FL4038" s="158"/>
      <c r="FM4038" s="158"/>
      <c r="FN4038" s="158"/>
      <c r="FO4038" s="158"/>
    </row>
    <row r="4039" spans="166:171" x14ac:dyDescent="0.25">
      <c r="FJ4039" s="158"/>
      <c r="FK4039" s="158"/>
      <c r="FL4039" s="158"/>
      <c r="FM4039" s="158"/>
      <c r="FN4039" s="158"/>
      <c r="FO4039" s="158"/>
    </row>
    <row r="4040" spans="166:171" x14ac:dyDescent="0.25">
      <c r="FJ4040" s="158"/>
      <c r="FK4040" s="158"/>
      <c r="FL4040" s="158"/>
      <c r="FM4040" s="158"/>
      <c r="FN4040" s="158"/>
      <c r="FO4040" s="158"/>
    </row>
    <row r="4041" spans="166:171" x14ac:dyDescent="0.25">
      <c r="FJ4041" s="158"/>
      <c r="FK4041" s="158"/>
      <c r="FL4041" s="158"/>
      <c r="FM4041" s="158"/>
      <c r="FN4041" s="158"/>
      <c r="FO4041" s="158"/>
    </row>
    <row r="4042" spans="166:171" x14ac:dyDescent="0.25">
      <c r="FJ4042" s="158"/>
      <c r="FK4042" s="158"/>
      <c r="FL4042" s="158"/>
      <c r="FM4042" s="158"/>
      <c r="FN4042" s="158"/>
      <c r="FO4042" s="158"/>
    </row>
    <row r="4043" spans="166:171" x14ac:dyDescent="0.25">
      <c r="FJ4043" s="158"/>
      <c r="FK4043" s="158"/>
      <c r="FL4043" s="158"/>
      <c r="FM4043" s="158"/>
      <c r="FN4043" s="158"/>
      <c r="FO4043" s="158"/>
    </row>
    <row r="4044" spans="166:171" x14ac:dyDescent="0.25">
      <c r="FJ4044" s="158"/>
      <c r="FK4044" s="158"/>
      <c r="FL4044" s="158"/>
      <c r="FM4044" s="158"/>
      <c r="FN4044" s="158"/>
      <c r="FO4044" s="158"/>
    </row>
    <row r="4045" spans="166:171" x14ac:dyDescent="0.25">
      <c r="FJ4045" s="158"/>
      <c r="FK4045" s="158"/>
      <c r="FL4045" s="158"/>
      <c r="FM4045" s="158"/>
      <c r="FN4045" s="158"/>
      <c r="FO4045" s="158"/>
    </row>
    <row r="4046" spans="166:171" x14ac:dyDescent="0.25">
      <c r="FJ4046" s="158"/>
      <c r="FK4046" s="158"/>
      <c r="FL4046" s="158"/>
      <c r="FM4046" s="158"/>
      <c r="FN4046" s="158"/>
      <c r="FO4046" s="158"/>
    </row>
    <row r="4047" spans="166:171" x14ac:dyDescent="0.25">
      <c r="FJ4047" s="158"/>
      <c r="FK4047" s="158"/>
      <c r="FL4047" s="158"/>
      <c r="FM4047" s="158"/>
      <c r="FN4047" s="158"/>
      <c r="FO4047" s="158"/>
    </row>
    <row r="4048" spans="166:171" x14ac:dyDescent="0.25">
      <c r="FJ4048" s="158"/>
      <c r="FK4048" s="158"/>
      <c r="FL4048" s="158"/>
      <c r="FM4048" s="158"/>
      <c r="FN4048" s="158"/>
      <c r="FO4048" s="158"/>
    </row>
    <row r="4049" spans="166:171" x14ac:dyDescent="0.25">
      <c r="FJ4049" s="158"/>
      <c r="FK4049" s="158"/>
      <c r="FL4049" s="158"/>
      <c r="FM4049" s="158"/>
      <c r="FN4049" s="158"/>
      <c r="FO4049" s="158"/>
    </row>
    <row r="4050" spans="166:171" x14ac:dyDescent="0.25">
      <c r="FJ4050" s="158"/>
      <c r="FK4050" s="158"/>
      <c r="FL4050" s="158"/>
      <c r="FM4050" s="158"/>
      <c r="FN4050" s="158"/>
      <c r="FO4050" s="158"/>
    </row>
    <row r="4051" spans="166:171" x14ac:dyDescent="0.25">
      <c r="FJ4051" s="158"/>
      <c r="FK4051" s="158"/>
      <c r="FL4051" s="158"/>
      <c r="FM4051" s="158"/>
      <c r="FN4051" s="158"/>
      <c r="FO4051" s="158"/>
    </row>
    <row r="4052" spans="166:171" x14ac:dyDescent="0.25">
      <c r="FJ4052" s="158"/>
      <c r="FK4052" s="158"/>
      <c r="FL4052" s="158"/>
      <c r="FM4052" s="158"/>
      <c r="FN4052" s="158"/>
      <c r="FO4052" s="158"/>
    </row>
    <row r="4053" spans="166:171" x14ac:dyDescent="0.25">
      <c r="FJ4053" s="158"/>
      <c r="FK4053" s="158"/>
      <c r="FL4053" s="158"/>
      <c r="FM4053" s="158"/>
      <c r="FN4053" s="158"/>
      <c r="FO4053" s="158"/>
    </row>
    <row r="4054" spans="166:171" x14ac:dyDescent="0.25">
      <c r="FJ4054" s="158"/>
      <c r="FK4054" s="158"/>
      <c r="FL4054" s="158"/>
      <c r="FM4054" s="158"/>
      <c r="FN4054" s="158"/>
      <c r="FO4054" s="158"/>
    </row>
    <row r="4055" spans="166:171" x14ac:dyDescent="0.25">
      <c r="FJ4055" s="158"/>
      <c r="FK4055" s="158"/>
      <c r="FL4055" s="158"/>
      <c r="FM4055" s="158"/>
      <c r="FN4055" s="158"/>
      <c r="FO4055" s="158"/>
    </row>
    <row r="4056" spans="166:171" x14ac:dyDescent="0.25">
      <c r="FJ4056" s="158"/>
      <c r="FK4056" s="158"/>
      <c r="FL4056" s="158"/>
      <c r="FM4056" s="158"/>
      <c r="FN4056" s="158"/>
      <c r="FO4056" s="158"/>
    </row>
    <row r="4057" spans="166:171" x14ac:dyDescent="0.25">
      <c r="FJ4057" s="158"/>
      <c r="FK4057" s="158"/>
      <c r="FL4057" s="158"/>
      <c r="FM4057" s="158"/>
      <c r="FN4057" s="158"/>
      <c r="FO4057" s="158"/>
    </row>
    <row r="4058" spans="166:171" x14ac:dyDescent="0.25">
      <c r="FJ4058" s="158"/>
      <c r="FK4058" s="158"/>
      <c r="FL4058" s="158"/>
      <c r="FM4058" s="158"/>
      <c r="FN4058" s="158"/>
      <c r="FO4058" s="158"/>
    </row>
    <row r="4059" spans="166:171" x14ac:dyDescent="0.25">
      <c r="FJ4059" s="158"/>
      <c r="FK4059" s="158"/>
      <c r="FL4059" s="158"/>
      <c r="FM4059" s="158"/>
      <c r="FN4059" s="158"/>
      <c r="FO4059" s="158"/>
    </row>
    <row r="4060" spans="166:171" x14ac:dyDescent="0.25">
      <c r="FJ4060" s="158"/>
      <c r="FK4060" s="158"/>
      <c r="FL4060" s="158"/>
      <c r="FM4060" s="158"/>
      <c r="FN4060" s="158"/>
      <c r="FO4060" s="158"/>
    </row>
    <row r="4061" spans="166:171" x14ac:dyDescent="0.25">
      <c r="FJ4061" s="158"/>
      <c r="FK4061" s="158"/>
      <c r="FL4061" s="158"/>
      <c r="FM4061" s="158"/>
      <c r="FN4061" s="158"/>
      <c r="FO4061" s="158"/>
    </row>
    <row r="4062" spans="166:171" x14ac:dyDescent="0.25">
      <c r="FJ4062" s="158"/>
      <c r="FK4062" s="158"/>
      <c r="FL4062" s="158"/>
      <c r="FM4062" s="158"/>
      <c r="FN4062" s="158"/>
      <c r="FO4062" s="158"/>
    </row>
    <row r="4063" spans="166:171" x14ac:dyDescent="0.25">
      <c r="FJ4063" s="158"/>
      <c r="FK4063" s="158"/>
      <c r="FL4063" s="158"/>
      <c r="FM4063" s="158"/>
      <c r="FN4063" s="158"/>
      <c r="FO4063" s="158"/>
    </row>
    <row r="4064" spans="166:171" x14ac:dyDescent="0.25">
      <c r="FJ4064" s="158"/>
      <c r="FK4064" s="158"/>
      <c r="FL4064" s="158"/>
      <c r="FM4064" s="158"/>
      <c r="FN4064" s="158"/>
      <c r="FO4064" s="158"/>
    </row>
    <row r="4065" spans="166:171" x14ac:dyDescent="0.25">
      <c r="FJ4065" s="158"/>
      <c r="FK4065" s="158"/>
      <c r="FL4065" s="158"/>
      <c r="FM4065" s="158"/>
      <c r="FN4065" s="158"/>
      <c r="FO4065" s="158"/>
    </row>
    <row r="4066" spans="166:171" x14ac:dyDescent="0.25">
      <c r="FJ4066" s="158"/>
      <c r="FK4066" s="158"/>
      <c r="FL4066" s="158"/>
      <c r="FM4066" s="158"/>
      <c r="FN4066" s="158"/>
      <c r="FO4066" s="158"/>
    </row>
    <row r="4067" spans="166:171" x14ac:dyDescent="0.25">
      <c r="FJ4067" s="158"/>
      <c r="FK4067" s="158"/>
      <c r="FL4067" s="158"/>
      <c r="FM4067" s="158"/>
      <c r="FN4067" s="158"/>
      <c r="FO4067" s="158"/>
    </row>
    <row r="4068" spans="166:171" x14ac:dyDescent="0.25">
      <c r="FJ4068" s="158"/>
      <c r="FK4068" s="158"/>
      <c r="FL4068" s="158"/>
      <c r="FM4068" s="158"/>
      <c r="FN4068" s="158"/>
      <c r="FO4068" s="158"/>
    </row>
    <row r="4069" spans="166:171" x14ac:dyDescent="0.25">
      <c r="FJ4069" s="158"/>
      <c r="FK4069" s="158"/>
      <c r="FL4069" s="158"/>
      <c r="FM4069" s="158"/>
      <c r="FN4069" s="158"/>
      <c r="FO4069" s="158"/>
    </row>
    <row r="4070" spans="166:171" x14ac:dyDescent="0.25">
      <c r="FJ4070" s="158"/>
      <c r="FK4070" s="158"/>
      <c r="FL4070" s="158"/>
      <c r="FM4070" s="158"/>
      <c r="FN4070" s="158"/>
      <c r="FO4070" s="158"/>
    </row>
    <row r="4071" spans="166:171" x14ac:dyDescent="0.25">
      <c r="FJ4071" s="158"/>
      <c r="FK4071" s="158"/>
      <c r="FL4071" s="158"/>
      <c r="FM4071" s="158"/>
      <c r="FN4071" s="158"/>
      <c r="FO4071" s="158"/>
    </row>
    <row r="4072" spans="166:171" x14ac:dyDescent="0.25">
      <c r="FJ4072" s="158"/>
      <c r="FK4072" s="158"/>
      <c r="FL4072" s="158"/>
      <c r="FM4072" s="158"/>
      <c r="FN4072" s="158"/>
      <c r="FO4072" s="158"/>
    </row>
    <row r="4073" spans="166:171" x14ac:dyDescent="0.25">
      <c r="FJ4073" s="158"/>
      <c r="FK4073" s="158"/>
      <c r="FL4073" s="158"/>
      <c r="FM4073" s="158"/>
      <c r="FN4073" s="158"/>
      <c r="FO4073" s="158"/>
    </row>
    <row r="4074" spans="166:171" x14ac:dyDescent="0.25">
      <c r="FJ4074" s="158"/>
      <c r="FK4074" s="158"/>
      <c r="FL4074" s="158"/>
      <c r="FM4074" s="158"/>
      <c r="FN4074" s="158"/>
      <c r="FO4074" s="158"/>
    </row>
    <row r="4075" spans="166:171" x14ac:dyDescent="0.25">
      <c r="FJ4075" s="158"/>
      <c r="FK4075" s="158"/>
      <c r="FL4075" s="158"/>
      <c r="FM4075" s="158"/>
      <c r="FN4075" s="158"/>
      <c r="FO4075" s="158"/>
    </row>
    <row r="4076" spans="166:171" x14ac:dyDescent="0.25">
      <c r="FJ4076" s="158"/>
      <c r="FK4076" s="158"/>
      <c r="FL4076" s="158"/>
      <c r="FM4076" s="158"/>
      <c r="FN4076" s="158"/>
      <c r="FO4076" s="158"/>
    </row>
    <row r="4077" spans="166:171" x14ac:dyDescent="0.25">
      <c r="FJ4077" s="158"/>
      <c r="FK4077" s="158"/>
      <c r="FL4077" s="158"/>
      <c r="FM4077" s="158"/>
      <c r="FN4077" s="158"/>
      <c r="FO4077" s="158"/>
    </row>
    <row r="4078" spans="166:171" x14ac:dyDescent="0.25">
      <c r="FJ4078" s="158"/>
      <c r="FK4078" s="158"/>
      <c r="FL4078" s="158"/>
      <c r="FM4078" s="158"/>
      <c r="FN4078" s="158"/>
      <c r="FO4078" s="158"/>
    </row>
    <row r="4079" spans="166:171" x14ac:dyDescent="0.25">
      <c r="FJ4079" s="158"/>
      <c r="FK4079" s="158"/>
      <c r="FL4079" s="158"/>
      <c r="FM4079" s="158"/>
      <c r="FN4079" s="158"/>
      <c r="FO4079" s="158"/>
    </row>
    <row r="4080" spans="166:171" x14ac:dyDescent="0.25">
      <c r="FJ4080" s="158"/>
      <c r="FK4080" s="158"/>
      <c r="FL4080" s="158"/>
      <c r="FM4080" s="158"/>
      <c r="FN4080" s="158"/>
      <c r="FO4080" s="158"/>
    </row>
    <row r="4081" spans="166:171" x14ac:dyDescent="0.25">
      <c r="FJ4081" s="158"/>
      <c r="FK4081" s="158"/>
      <c r="FL4081" s="158"/>
      <c r="FM4081" s="158"/>
      <c r="FN4081" s="158"/>
      <c r="FO4081" s="158"/>
    </row>
    <row r="4082" spans="166:171" x14ac:dyDescent="0.25">
      <c r="FJ4082" s="158"/>
      <c r="FK4082" s="158"/>
      <c r="FL4082" s="158"/>
      <c r="FM4082" s="158"/>
      <c r="FN4082" s="158"/>
      <c r="FO4082" s="158"/>
    </row>
    <row r="4083" spans="166:171" x14ac:dyDescent="0.25">
      <c r="FJ4083" s="158"/>
      <c r="FK4083" s="158"/>
      <c r="FL4083" s="158"/>
      <c r="FM4083" s="158"/>
      <c r="FN4083" s="158"/>
      <c r="FO4083" s="158"/>
    </row>
    <row r="4084" spans="166:171" x14ac:dyDescent="0.25">
      <c r="FJ4084" s="158"/>
      <c r="FK4084" s="158"/>
      <c r="FL4084" s="158"/>
      <c r="FM4084" s="158"/>
      <c r="FN4084" s="158"/>
      <c r="FO4084" s="158"/>
    </row>
    <row r="4085" spans="166:171" x14ac:dyDescent="0.25">
      <c r="FJ4085" s="158"/>
      <c r="FK4085" s="158"/>
      <c r="FL4085" s="158"/>
      <c r="FM4085" s="158"/>
      <c r="FN4085" s="158"/>
      <c r="FO4085" s="158"/>
    </row>
    <row r="4086" spans="166:171" x14ac:dyDescent="0.25">
      <c r="FJ4086" s="158"/>
      <c r="FK4086" s="158"/>
      <c r="FL4086" s="158"/>
      <c r="FM4086" s="158"/>
      <c r="FN4086" s="158"/>
      <c r="FO4086" s="158"/>
    </row>
    <row r="4087" spans="166:171" x14ac:dyDescent="0.25">
      <c r="FJ4087" s="158"/>
      <c r="FK4087" s="158"/>
      <c r="FL4087" s="158"/>
      <c r="FM4087" s="158"/>
      <c r="FN4087" s="158"/>
      <c r="FO4087" s="158"/>
    </row>
    <row r="4088" spans="166:171" x14ac:dyDescent="0.25">
      <c r="FJ4088" s="158"/>
      <c r="FK4088" s="158"/>
      <c r="FL4088" s="158"/>
      <c r="FM4088" s="158"/>
      <c r="FN4088" s="158"/>
      <c r="FO4088" s="158"/>
    </row>
    <row r="4089" spans="166:171" x14ac:dyDescent="0.25">
      <c r="FJ4089" s="158"/>
      <c r="FK4089" s="158"/>
      <c r="FL4089" s="158"/>
      <c r="FM4089" s="158"/>
      <c r="FN4089" s="158"/>
      <c r="FO4089" s="158"/>
    </row>
    <row r="4090" spans="166:171" x14ac:dyDescent="0.25">
      <c r="FJ4090" s="158"/>
      <c r="FK4090" s="158"/>
      <c r="FL4090" s="158"/>
      <c r="FM4090" s="158"/>
      <c r="FN4090" s="158"/>
      <c r="FO4090" s="158"/>
    </row>
    <row r="4091" spans="166:171" x14ac:dyDescent="0.25">
      <c r="FJ4091" s="158"/>
      <c r="FK4091" s="158"/>
      <c r="FL4091" s="158"/>
      <c r="FM4091" s="158"/>
      <c r="FN4091" s="158"/>
      <c r="FO4091" s="158"/>
    </row>
    <row r="4092" spans="166:171" x14ac:dyDescent="0.25">
      <c r="FJ4092" s="158"/>
      <c r="FK4092" s="158"/>
      <c r="FL4092" s="158"/>
      <c r="FM4092" s="158"/>
      <c r="FN4092" s="158"/>
      <c r="FO4092" s="158"/>
    </row>
    <row r="4093" spans="166:171" x14ac:dyDescent="0.25">
      <c r="FJ4093" s="158"/>
      <c r="FK4093" s="158"/>
      <c r="FL4093" s="158"/>
      <c r="FM4093" s="158"/>
      <c r="FN4093" s="158"/>
      <c r="FO4093" s="158"/>
    </row>
    <row r="4094" spans="166:171" x14ac:dyDescent="0.25">
      <c r="FJ4094" s="158"/>
      <c r="FK4094" s="158"/>
      <c r="FL4094" s="158"/>
      <c r="FM4094" s="158"/>
      <c r="FN4094" s="158"/>
      <c r="FO4094" s="158"/>
    </row>
    <row r="4095" spans="166:171" x14ac:dyDescent="0.25">
      <c r="FJ4095" s="158"/>
      <c r="FK4095" s="158"/>
      <c r="FL4095" s="158"/>
      <c r="FM4095" s="158"/>
      <c r="FN4095" s="158"/>
      <c r="FO4095" s="158"/>
    </row>
    <row r="4096" spans="166:171" x14ac:dyDescent="0.25">
      <c r="FJ4096" s="158"/>
      <c r="FK4096" s="158"/>
      <c r="FL4096" s="158"/>
      <c r="FM4096" s="158"/>
      <c r="FN4096" s="158"/>
      <c r="FO4096" s="158"/>
    </row>
    <row r="4097" spans="166:171" x14ac:dyDescent="0.25">
      <c r="FJ4097" s="158"/>
      <c r="FK4097" s="158"/>
      <c r="FL4097" s="158"/>
      <c r="FM4097" s="158"/>
      <c r="FN4097" s="158"/>
      <c r="FO4097" s="158"/>
    </row>
    <row r="4098" spans="166:171" x14ac:dyDescent="0.25">
      <c r="FJ4098" s="158"/>
      <c r="FK4098" s="158"/>
      <c r="FL4098" s="158"/>
      <c r="FM4098" s="158"/>
      <c r="FN4098" s="158"/>
      <c r="FO4098" s="158"/>
    </row>
    <row r="4099" spans="166:171" x14ac:dyDescent="0.25">
      <c r="FJ4099" s="158"/>
      <c r="FK4099" s="158"/>
      <c r="FL4099" s="158"/>
      <c r="FM4099" s="158"/>
      <c r="FN4099" s="158"/>
      <c r="FO4099" s="158"/>
    </row>
    <row r="4100" spans="166:171" x14ac:dyDescent="0.25">
      <c r="FJ4100" s="158"/>
      <c r="FK4100" s="158"/>
      <c r="FL4100" s="158"/>
      <c r="FM4100" s="158"/>
      <c r="FN4100" s="158"/>
      <c r="FO4100" s="158"/>
    </row>
    <row r="4101" spans="166:171" x14ac:dyDescent="0.25">
      <c r="FJ4101" s="158"/>
      <c r="FK4101" s="158"/>
      <c r="FL4101" s="158"/>
      <c r="FM4101" s="158"/>
      <c r="FN4101" s="158"/>
      <c r="FO4101" s="158"/>
    </row>
    <row r="4102" spans="166:171" x14ac:dyDescent="0.25">
      <c r="FJ4102" s="158"/>
      <c r="FK4102" s="158"/>
      <c r="FL4102" s="158"/>
      <c r="FM4102" s="158"/>
      <c r="FN4102" s="158"/>
      <c r="FO4102" s="158"/>
    </row>
    <row r="4103" spans="166:171" x14ac:dyDescent="0.25">
      <c r="FJ4103" s="158"/>
      <c r="FK4103" s="158"/>
      <c r="FL4103" s="158"/>
      <c r="FM4103" s="158"/>
      <c r="FN4103" s="158"/>
      <c r="FO4103" s="158"/>
    </row>
    <row r="4104" spans="166:171" x14ac:dyDescent="0.25">
      <c r="FJ4104" s="158"/>
      <c r="FK4104" s="158"/>
      <c r="FL4104" s="158"/>
      <c r="FM4104" s="158"/>
      <c r="FN4104" s="158"/>
      <c r="FO4104" s="158"/>
    </row>
    <row r="4105" spans="166:171" x14ac:dyDescent="0.25">
      <c r="FJ4105" s="158"/>
      <c r="FK4105" s="158"/>
      <c r="FL4105" s="158"/>
      <c r="FM4105" s="158"/>
      <c r="FN4105" s="158"/>
      <c r="FO4105" s="158"/>
    </row>
    <row r="4106" spans="166:171" x14ac:dyDescent="0.25">
      <c r="FJ4106" s="158"/>
      <c r="FK4106" s="158"/>
      <c r="FL4106" s="158"/>
      <c r="FM4106" s="158"/>
      <c r="FN4106" s="158"/>
      <c r="FO4106" s="158"/>
    </row>
    <row r="4107" spans="166:171" x14ac:dyDescent="0.25">
      <c r="FJ4107" s="158"/>
      <c r="FK4107" s="158"/>
      <c r="FL4107" s="158"/>
      <c r="FM4107" s="158"/>
      <c r="FN4107" s="158"/>
      <c r="FO4107" s="158"/>
    </row>
    <row r="4108" spans="166:171" x14ac:dyDescent="0.25">
      <c r="FJ4108" s="158"/>
      <c r="FK4108" s="158"/>
      <c r="FL4108" s="158"/>
      <c r="FM4108" s="158"/>
      <c r="FN4108" s="158"/>
      <c r="FO4108" s="158"/>
    </row>
    <row r="4109" spans="166:171" x14ac:dyDescent="0.25">
      <c r="FJ4109" s="158"/>
      <c r="FK4109" s="158"/>
      <c r="FL4109" s="158"/>
      <c r="FM4109" s="158"/>
      <c r="FN4109" s="158"/>
      <c r="FO4109" s="158"/>
    </row>
    <row r="4110" spans="166:171" x14ac:dyDescent="0.25">
      <c r="FJ4110" s="158"/>
      <c r="FK4110" s="158"/>
      <c r="FL4110" s="158"/>
      <c r="FM4110" s="158"/>
      <c r="FN4110" s="158"/>
      <c r="FO4110" s="158"/>
    </row>
    <row r="4111" spans="166:171" x14ac:dyDescent="0.25">
      <c r="FJ4111" s="158"/>
      <c r="FK4111" s="158"/>
      <c r="FL4111" s="158"/>
      <c r="FM4111" s="158"/>
      <c r="FN4111" s="158"/>
      <c r="FO4111" s="158"/>
    </row>
    <row r="4112" spans="166:171" x14ac:dyDescent="0.25">
      <c r="FJ4112" s="158"/>
      <c r="FK4112" s="158"/>
      <c r="FL4112" s="158"/>
      <c r="FM4112" s="158"/>
      <c r="FN4112" s="158"/>
      <c r="FO4112" s="158"/>
    </row>
    <row r="4113" spans="166:171" x14ac:dyDescent="0.25">
      <c r="FJ4113" s="158"/>
      <c r="FK4113" s="158"/>
      <c r="FL4113" s="158"/>
      <c r="FM4113" s="158"/>
      <c r="FN4113" s="158"/>
      <c r="FO4113" s="158"/>
    </row>
    <row r="4114" spans="166:171" x14ac:dyDescent="0.25">
      <c r="FJ4114" s="158"/>
      <c r="FK4114" s="158"/>
      <c r="FL4114" s="158"/>
      <c r="FM4114" s="158"/>
      <c r="FN4114" s="158"/>
      <c r="FO4114" s="158"/>
    </row>
    <row r="4115" spans="166:171" x14ac:dyDescent="0.25">
      <c r="FJ4115" s="158"/>
      <c r="FK4115" s="158"/>
      <c r="FL4115" s="158"/>
      <c r="FM4115" s="158"/>
      <c r="FN4115" s="158"/>
      <c r="FO4115" s="158"/>
    </row>
    <row r="4116" spans="166:171" x14ac:dyDescent="0.25">
      <c r="FJ4116" s="158"/>
      <c r="FK4116" s="158"/>
      <c r="FL4116" s="158"/>
      <c r="FM4116" s="158"/>
      <c r="FN4116" s="158"/>
      <c r="FO4116" s="158"/>
    </row>
    <row r="4117" spans="166:171" x14ac:dyDescent="0.25">
      <c r="FJ4117" s="158"/>
      <c r="FK4117" s="158"/>
      <c r="FL4117" s="158"/>
      <c r="FM4117" s="158"/>
      <c r="FN4117" s="158"/>
      <c r="FO4117" s="158"/>
    </row>
    <row r="4118" spans="166:171" x14ac:dyDescent="0.25">
      <c r="FJ4118" s="158"/>
      <c r="FK4118" s="158"/>
      <c r="FL4118" s="158"/>
      <c r="FM4118" s="158"/>
      <c r="FN4118" s="158"/>
      <c r="FO4118" s="158"/>
    </row>
    <row r="4119" spans="166:171" x14ac:dyDescent="0.25">
      <c r="FJ4119" s="158"/>
      <c r="FK4119" s="158"/>
      <c r="FL4119" s="158"/>
      <c r="FM4119" s="158"/>
      <c r="FN4119" s="158"/>
      <c r="FO4119" s="158"/>
    </row>
    <row r="4120" spans="166:171" x14ac:dyDescent="0.25">
      <c r="FJ4120" s="158"/>
      <c r="FK4120" s="158"/>
      <c r="FL4120" s="158"/>
      <c r="FM4120" s="158"/>
      <c r="FN4120" s="158"/>
      <c r="FO4120" s="158"/>
    </row>
    <row r="4121" spans="166:171" x14ac:dyDescent="0.25">
      <c r="FJ4121" s="158"/>
      <c r="FK4121" s="158"/>
      <c r="FL4121" s="158"/>
      <c r="FM4121" s="158"/>
      <c r="FN4121" s="158"/>
      <c r="FO4121" s="158"/>
    </row>
    <row r="4122" spans="166:171" x14ac:dyDescent="0.25">
      <c r="FJ4122" s="158"/>
      <c r="FK4122" s="158"/>
      <c r="FL4122" s="158"/>
      <c r="FM4122" s="158"/>
      <c r="FN4122" s="158"/>
      <c r="FO4122" s="158"/>
    </row>
    <row r="4123" spans="166:171" x14ac:dyDescent="0.25">
      <c r="FJ4123" s="158"/>
      <c r="FK4123" s="158"/>
      <c r="FL4123" s="158"/>
      <c r="FM4123" s="158"/>
      <c r="FN4123" s="158"/>
      <c r="FO4123" s="158"/>
    </row>
    <row r="4124" spans="166:171" x14ac:dyDescent="0.25">
      <c r="FJ4124" s="158"/>
      <c r="FK4124" s="158"/>
      <c r="FL4124" s="158"/>
      <c r="FM4124" s="158"/>
      <c r="FN4124" s="158"/>
      <c r="FO4124" s="158"/>
    </row>
    <row r="4125" spans="166:171" x14ac:dyDescent="0.25">
      <c r="FJ4125" s="158"/>
      <c r="FK4125" s="158"/>
      <c r="FL4125" s="158"/>
      <c r="FM4125" s="158"/>
      <c r="FN4125" s="158"/>
      <c r="FO4125" s="158"/>
    </row>
    <row r="4126" spans="166:171" x14ac:dyDescent="0.25">
      <c r="FJ4126" s="158"/>
      <c r="FK4126" s="158"/>
      <c r="FL4126" s="158"/>
      <c r="FM4126" s="158"/>
      <c r="FN4126" s="158"/>
      <c r="FO4126" s="158"/>
    </row>
    <row r="4127" spans="166:171" x14ac:dyDescent="0.25">
      <c r="FJ4127" s="158"/>
      <c r="FK4127" s="158"/>
      <c r="FL4127" s="158"/>
      <c r="FM4127" s="158"/>
      <c r="FN4127" s="158"/>
      <c r="FO4127" s="158"/>
    </row>
    <row r="4128" spans="166:171" x14ac:dyDescent="0.25">
      <c r="FJ4128" s="158"/>
      <c r="FK4128" s="158"/>
      <c r="FL4128" s="158"/>
      <c r="FM4128" s="158"/>
      <c r="FN4128" s="158"/>
      <c r="FO4128" s="158"/>
    </row>
    <row r="4129" spans="166:171" x14ac:dyDescent="0.25">
      <c r="FJ4129" s="158"/>
      <c r="FK4129" s="158"/>
      <c r="FL4129" s="158"/>
      <c r="FM4129" s="158"/>
      <c r="FN4129" s="158"/>
      <c r="FO4129" s="158"/>
    </row>
    <row r="4130" spans="166:171" x14ac:dyDescent="0.25">
      <c r="FJ4130" s="158"/>
      <c r="FK4130" s="158"/>
      <c r="FL4130" s="158"/>
      <c r="FM4130" s="158"/>
      <c r="FN4130" s="158"/>
      <c r="FO4130" s="158"/>
    </row>
    <row r="4131" spans="166:171" x14ac:dyDescent="0.25">
      <c r="FJ4131" s="158"/>
      <c r="FK4131" s="158"/>
      <c r="FL4131" s="158"/>
      <c r="FM4131" s="158"/>
      <c r="FN4131" s="158"/>
      <c r="FO4131" s="158"/>
    </row>
    <row r="4132" spans="166:171" x14ac:dyDescent="0.25">
      <c r="FJ4132" s="158"/>
      <c r="FK4132" s="158"/>
      <c r="FL4132" s="158"/>
      <c r="FM4132" s="158"/>
      <c r="FN4132" s="158"/>
      <c r="FO4132" s="158"/>
    </row>
    <row r="4133" spans="166:171" x14ac:dyDescent="0.25">
      <c r="FJ4133" s="158"/>
      <c r="FK4133" s="158"/>
      <c r="FL4133" s="158"/>
      <c r="FM4133" s="158"/>
      <c r="FN4133" s="158"/>
      <c r="FO4133" s="158"/>
    </row>
    <row r="4134" spans="166:171" x14ac:dyDescent="0.25">
      <c r="FJ4134" s="158"/>
      <c r="FK4134" s="158"/>
      <c r="FL4134" s="158"/>
      <c r="FM4134" s="158"/>
      <c r="FN4134" s="158"/>
      <c r="FO4134" s="158"/>
    </row>
    <row r="4135" spans="166:171" x14ac:dyDescent="0.25">
      <c r="FJ4135" s="158"/>
      <c r="FK4135" s="158"/>
      <c r="FL4135" s="158"/>
      <c r="FM4135" s="158"/>
      <c r="FN4135" s="158"/>
      <c r="FO4135" s="158"/>
    </row>
    <row r="4136" spans="166:171" x14ac:dyDescent="0.25">
      <c r="FJ4136" s="158"/>
      <c r="FK4136" s="158"/>
      <c r="FL4136" s="158"/>
      <c r="FM4136" s="158"/>
      <c r="FN4136" s="158"/>
      <c r="FO4136" s="158"/>
    </row>
    <row r="4137" spans="166:171" x14ac:dyDescent="0.25">
      <c r="FJ4137" s="158"/>
      <c r="FK4137" s="158"/>
      <c r="FL4137" s="158"/>
      <c r="FM4137" s="158"/>
      <c r="FN4137" s="158"/>
      <c r="FO4137" s="158"/>
    </row>
    <row r="4138" spans="166:171" x14ac:dyDescent="0.25">
      <c r="FJ4138" s="158"/>
      <c r="FK4138" s="158"/>
      <c r="FL4138" s="158"/>
      <c r="FM4138" s="158"/>
      <c r="FN4138" s="158"/>
      <c r="FO4138" s="158"/>
    </row>
    <row r="4139" spans="166:171" x14ac:dyDescent="0.25">
      <c r="FJ4139" s="158"/>
      <c r="FK4139" s="158"/>
      <c r="FL4139" s="158"/>
      <c r="FM4139" s="158"/>
      <c r="FN4139" s="158"/>
      <c r="FO4139" s="158"/>
    </row>
    <row r="4140" spans="166:171" x14ac:dyDescent="0.25">
      <c r="FJ4140" s="158"/>
      <c r="FK4140" s="158"/>
      <c r="FL4140" s="158"/>
      <c r="FM4140" s="158"/>
      <c r="FN4140" s="158"/>
      <c r="FO4140" s="158"/>
    </row>
    <row r="4141" spans="166:171" x14ac:dyDescent="0.25">
      <c r="FJ4141" s="158"/>
      <c r="FK4141" s="158"/>
      <c r="FL4141" s="158"/>
      <c r="FM4141" s="158"/>
      <c r="FN4141" s="158"/>
      <c r="FO4141" s="158"/>
    </row>
    <row r="4142" spans="166:171" x14ac:dyDescent="0.25">
      <c r="FJ4142" s="158"/>
      <c r="FK4142" s="158"/>
      <c r="FL4142" s="158"/>
      <c r="FM4142" s="158"/>
      <c r="FN4142" s="158"/>
      <c r="FO4142" s="158"/>
    </row>
    <row r="4143" spans="166:171" x14ac:dyDescent="0.25">
      <c r="FJ4143" s="158"/>
      <c r="FK4143" s="158"/>
      <c r="FL4143" s="158"/>
      <c r="FM4143" s="158"/>
      <c r="FN4143" s="158"/>
      <c r="FO4143" s="158"/>
    </row>
    <row r="4144" spans="166:171" x14ac:dyDescent="0.25">
      <c r="FJ4144" s="158"/>
      <c r="FK4144" s="158"/>
      <c r="FL4144" s="158"/>
      <c r="FM4144" s="158"/>
      <c r="FN4144" s="158"/>
      <c r="FO4144" s="158"/>
    </row>
    <row r="4145" spans="166:171" x14ac:dyDescent="0.25">
      <c r="FJ4145" s="158"/>
      <c r="FK4145" s="158"/>
      <c r="FL4145" s="158"/>
      <c r="FM4145" s="158"/>
      <c r="FN4145" s="158"/>
      <c r="FO4145" s="158"/>
    </row>
    <row r="4146" spans="166:171" x14ac:dyDescent="0.25">
      <c r="FJ4146" s="158"/>
      <c r="FK4146" s="158"/>
      <c r="FL4146" s="158"/>
      <c r="FM4146" s="158"/>
      <c r="FN4146" s="158"/>
      <c r="FO4146" s="158"/>
    </row>
    <row r="4147" spans="166:171" x14ac:dyDescent="0.25">
      <c r="FJ4147" s="158"/>
      <c r="FK4147" s="158"/>
      <c r="FL4147" s="158"/>
      <c r="FM4147" s="158"/>
      <c r="FN4147" s="158"/>
      <c r="FO4147" s="158"/>
    </row>
    <row r="4148" spans="166:171" x14ac:dyDescent="0.25">
      <c r="FJ4148" s="158"/>
      <c r="FK4148" s="158"/>
      <c r="FL4148" s="158"/>
      <c r="FM4148" s="158"/>
      <c r="FN4148" s="158"/>
      <c r="FO4148" s="158"/>
    </row>
    <row r="4149" spans="166:171" x14ac:dyDescent="0.25">
      <c r="FJ4149" s="158"/>
      <c r="FK4149" s="158"/>
      <c r="FL4149" s="158"/>
      <c r="FM4149" s="158"/>
      <c r="FN4149" s="158"/>
      <c r="FO4149" s="158"/>
    </row>
    <row r="4150" spans="166:171" x14ac:dyDescent="0.25">
      <c r="FJ4150" s="158"/>
      <c r="FK4150" s="158"/>
      <c r="FL4150" s="158"/>
      <c r="FM4150" s="158"/>
      <c r="FN4150" s="158"/>
      <c r="FO4150" s="158"/>
    </row>
    <row r="4151" spans="166:171" x14ac:dyDescent="0.25">
      <c r="FJ4151" s="158"/>
      <c r="FK4151" s="158"/>
      <c r="FL4151" s="158"/>
      <c r="FM4151" s="158"/>
      <c r="FN4151" s="158"/>
      <c r="FO4151" s="158"/>
    </row>
    <row r="4152" spans="166:171" x14ac:dyDescent="0.25">
      <c r="FJ4152" s="158"/>
      <c r="FK4152" s="158"/>
      <c r="FL4152" s="158"/>
      <c r="FM4152" s="158"/>
      <c r="FN4152" s="158"/>
      <c r="FO4152" s="158"/>
    </row>
    <row r="4153" spans="166:171" x14ac:dyDescent="0.25">
      <c r="FJ4153" s="158"/>
      <c r="FK4153" s="158"/>
      <c r="FL4153" s="158"/>
      <c r="FM4153" s="158"/>
      <c r="FN4153" s="158"/>
      <c r="FO4153" s="158"/>
    </row>
    <row r="4154" spans="166:171" x14ac:dyDescent="0.25">
      <c r="FJ4154" s="158"/>
      <c r="FK4154" s="158"/>
      <c r="FL4154" s="158"/>
      <c r="FM4154" s="158"/>
      <c r="FN4154" s="158"/>
      <c r="FO4154" s="158"/>
    </row>
    <row r="4155" spans="166:171" x14ac:dyDescent="0.25">
      <c r="FJ4155" s="158"/>
      <c r="FK4155" s="158"/>
      <c r="FL4155" s="158"/>
      <c r="FM4155" s="158"/>
      <c r="FN4155" s="158"/>
      <c r="FO4155" s="158"/>
    </row>
    <row r="4156" spans="166:171" x14ac:dyDescent="0.25">
      <c r="FJ4156" s="158"/>
      <c r="FK4156" s="158"/>
      <c r="FL4156" s="158"/>
      <c r="FM4156" s="158"/>
      <c r="FN4156" s="158"/>
      <c r="FO4156" s="158"/>
    </row>
    <row r="4157" spans="166:171" x14ac:dyDescent="0.25">
      <c r="FJ4157" s="158"/>
      <c r="FK4157" s="158"/>
      <c r="FL4157" s="158"/>
      <c r="FM4157" s="158"/>
      <c r="FN4157" s="158"/>
      <c r="FO4157" s="158"/>
    </row>
    <row r="4158" spans="166:171" x14ac:dyDescent="0.25">
      <c r="FJ4158" s="158"/>
      <c r="FK4158" s="158"/>
      <c r="FL4158" s="158"/>
      <c r="FM4158" s="158"/>
      <c r="FN4158" s="158"/>
      <c r="FO4158" s="158"/>
    </row>
    <row r="4159" spans="166:171" x14ac:dyDescent="0.25">
      <c r="FJ4159" s="158"/>
      <c r="FK4159" s="158"/>
      <c r="FL4159" s="158"/>
      <c r="FM4159" s="158"/>
      <c r="FN4159" s="158"/>
      <c r="FO4159" s="158"/>
    </row>
    <row r="4160" spans="166:171" x14ac:dyDescent="0.25">
      <c r="FJ4160" s="158"/>
      <c r="FK4160" s="158"/>
      <c r="FL4160" s="158"/>
      <c r="FM4160" s="158"/>
      <c r="FN4160" s="158"/>
      <c r="FO4160" s="158"/>
    </row>
    <row r="4161" spans="166:171" x14ac:dyDescent="0.25">
      <c r="FJ4161" s="158"/>
      <c r="FK4161" s="158"/>
      <c r="FL4161" s="158"/>
      <c r="FM4161" s="158"/>
      <c r="FN4161" s="158"/>
      <c r="FO4161" s="158"/>
    </row>
    <row r="4162" spans="166:171" x14ac:dyDescent="0.25">
      <c r="FJ4162" s="158"/>
      <c r="FK4162" s="158"/>
      <c r="FL4162" s="158"/>
      <c r="FM4162" s="158"/>
      <c r="FN4162" s="158"/>
      <c r="FO4162" s="158"/>
    </row>
    <row r="4163" spans="166:171" x14ac:dyDescent="0.25">
      <c r="FJ4163" s="158"/>
      <c r="FK4163" s="158"/>
      <c r="FL4163" s="158"/>
      <c r="FM4163" s="158"/>
      <c r="FN4163" s="158"/>
      <c r="FO4163" s="158"/>
    </row>
    <row r="4164" spans="166:171" x14ac:dyDescent="0.25">
      <c r="FJ4164" s="158"/>
      <c r="FK4164" s="158"/>
      <c r="FL4164" s="158"/>
      <c r="FM4164" s="158"/>
      <c r="FN4164" s="158"/>
      <c r="FO4164" s="158"/>
    </row>
    <row r="4165" spans="166:171" x14ac:dyDescent="0.25">
      <c r="FJ4165" s="158"/>
      <c r="FK4165" s="158"/>
      <c r="FL4165" s="158"/>
      <c r="FM4165" s="158"/>
      <c r="FN4165" s="158"/>
      <c r="FO4165" s="158"/>
    </row>
    <row r="4166" spans="166:171" x14ac:dyDescent="0.25">
      <c r="FJ4166" s="158"/>
      <c r="FK4166" s="158"/>
      <c r="FL4166" s="158"/>
      <c r="FM4166" s="158"/>
      <c r="FN4166" s="158"/>
      <c r="FO4166" s="158"/>
    </row>
    <row r="4167" spans="166:171" x14ac:dyDescent="0.25">
      <c r="FJ4167" s="158"/>
      <c r="FK4167" s="158"/>
      <c r="FL4167" s="158"/>
      <c r="FM4167" s="158"/>
      <c r="FN4167" s="158"/>
      <c r="FO4167" s="158"/>
    </row>
    <row r="4168" spans="166:171" x14ac:dyDescent="0.25">
      <c r="FJ4168" s="158"/>
      <c r="FK4168" s="158"/>
      <c r="FL4168" s="158"/>
      <c r="FM4168" s="158"/>
      <c r="FN4168" s="158"/>
      <c r="FO4168" s="158"/>
    </row>
    <row r="4169" spans="166:171" x14ac:dyDescent="0.25">
      <c r="FJ4169" s="158"/>
      <c r="FK4169" s="158"/>
      <c r="FL4169" s="158"/>
      <c r="FM4169" s="158"/>
      <c r="FN4169" s="158"/>
      <c r="FO4169" s="158"/>
    </row>
    <row r="4170" spans="166:171" x14ac:dyDescent="0.25">
      <c r="FJ4170" s="158"/>
      <c r="FK4170" s="158"/>
      <c r="FL4170" s="158"/>
      <c r="FM4170" s="158"/>
      <c r="FN4170" s="158"/>
      <c r="FO4170" s="158"/>
    </row>
    <row r="4171" spans="166:171" x14ac:dyDescent="0.25">
      <c r="FJ4171" s="158"/>
      <c r="FK4171" s="158"/>
      <c r="FL4171" s="158"/>
      <c r="FM4171" s="158"/>
      <c r="FN4171" s="158"/>
      <c r="FO4171" s="158"/>
    </row>
    <row r="4172" spans="166:171" x14ac:dyDescent="0.25">
      <c r="FJ4172" s="158"/>
      <c r="FK4172" s="158"/>
      <c r="FL4172" s="158"/>
      <c r="FM4172" s="158"/>
      <c r="FN4172" s="158"/>
      <c r="FO4172" s="158"/>
    </row>
    <row r="4173" spans="166:171" x14ac:dyDescent="0.25">
      <c r="FJ4173" s="158"/>
      <c r="FK4173" s="158"/>
      <c r="FL4173" s="158"/>
      <c r="FM4173" s="158"/>
      <c r="FN4173" s="158"/>
      <c r="FO4173" s="158"/>
    </row>
    <row r="4174" spans="166:171" x14ac:dyDescent="0.25">
      <c r="FJ4174" s="158"/>
      <c r="FK4174" s="158"/>
      <c r="FL4174" s="158"/>
      <c r="FM4174" s="158"/>
      <c r="FN4174" s="158"/>
      <c r="FO4174" s="158"/>
    </row>
    <row r="4175" spans="166:171" x14ac:dyDescent="0.25">
      <c r="FJ4175" s="158"/>
      <c r="FK4175" s="158"/>
      <c r="FL4175" s="158"/>
      <c r="FM4175" s="158"/>
      <c r="FN4175" s="158"/>
      <c r="FO4175" s="158"/>
    </row>
    <row r="4176" spans="166:171" x14ac:dyDescent="0.25">
      <c r="FJ4176" s="158"/>
      <c r="FK4176" s="158"/>
      <c r="FL4176" s="158"/>
      <c r="FM4176" s="158"/>
      <c r="FN4176" s="158"/>
      <c r="FO4176" s="158"/>
    </row>
    <row r="4177" spans="166:171" x14ac:dyDescent="0.25">
      <c r="FJ4177" s="158"/>
      <c r="FK4177" s="158"/>
      <c r="FL4177" s="158"/>
      <c r="FM4177" s="158"/>
      <c r="FN4177" s="158"/>
      <c r="FO4177" s="158"/>
    </row>
    <row r="4178" spans="166:171" x14ac:dyDescent="0.25">
      <c r="FJ4178" s="158"/>
      <c r="FK4178" s="158"/>
      <c r="FL4178" s="158"/>
      <c r="FM4178" s="158"/>
      <c r="FN4178" s="158"/>
      <c r="FO4178" s="158"/>
    </row>
    <row r="4179" spans="166:171" x14ac:dyDescent="0.25">
      <c r="FJ4179" s="158"/>
      <c r="FK4179" s="158"/>
      <c r="FL4179" s="158"/>
      <c r="FM4179" s="158"/>
      <c r="FN4179" s="158"/>
      <c r="FO4179" s="158"/>
    </row>
    <row r="4180" spans="166:171" x14ac:dyDescent="0.25">
      <c r="FJ4180" s="158"/>
      <c r="FK4180" s="158"/>
      <c r="FL4180" s="158"/>
      <c r="FM4180" s="158"/>
      <c r="FN4180" s="158"/>
      <c r="FO4180" s="158"/>
    </row>
    <row r="4181" spans="166:171" x14ac:dyDescent="0.25">
      <c r="FJ4181" s="158"/>
      <c r="FK4181" s="158"/>
      <c r="FL4181" s="158"/>
      <c r="FM4181" s="158"/>
      <c r="FN4181" s="158"/>
      <c r="FO4181" s="158"/>
    </row>
    <row r="4182" spans="166:171" x14ac:dyDescent="0.25">
      <c r="FJ4182" s="158"/>
      <c r="FK4182" s="158"/>
      <c r="FL4182" s="158"/>
      <c r="FM4182" s="158"/>
      <c r="FN4182" s="158"/>
      <c r="FO4182" s="158"/>
    </row>
    <row r="4183" spans="166:171" x14ac:dyDescent="0.25">
      <c r="FJ4183" s="158"/>
      <c r="FK4183" s="158"/>
      <c r="FL4183" s="158"/>
      <c r="FM4183" s="158"/>
      <c r="FN4183" s="158"/>
      <c r="FO4183" s="158"/>
    </row>
    <row r="4184" spans="166:171" x14ac:dyDescent="0.25">
      <c r="FJ4184" s="158"/>
      <c r="FK4184" s="158"/>
      <c r="FL4184" s="158"/>
      <c r="FM4184" s="158"/>
      <c r="FN4184" s="158"/>
      <c r="FO4184" s="158"/>
    </row>
    <row r="4185" spans="166:171" x14ac:dyDescent="0.25">
      <c r="FJ4185" s="158"/>
      <c r="FK4185" s="158"/>
      <c r="FL4185" s="158"/>
      <c r="FM4185" s="158"/>
      <c r="FN4185" s="158"/>
      <c r="FO4185" s="158"/>
    </row>
    <row r="4186" spans="166:171" x14ac:dyDescent="0.25">
      <c r="FJ4186" s="158"/>
      <c r="FK4186" s="158"/>
      <c r="FL4186" s="158"/>
      <c r="FM4186" s="158"/>
      <c r="FN4186" s="158"/>
      <c r="FO4186" s="158"/>
    </row>
    <row r="4187" spans="166:171" x14ac:dyDescent="0.25">
      <c r="FJ4187" s="158"/>
      <c r="FK4187" s="158"/>
      <c r="FL4187" s="158"/>
      <c r="FM4187" s="158"/>
      <c r="FN4187" s="158"/>
      <c r="FO4187" s="158"/>
    </row>
    <row r="4188" spans="166:171" x14ac:dyDescent="0.25">
      <c r="FJ4188" s="158"/>
      <c r="FK4188" s="158"/>
      <c r="FL4188" s="158"/>
      <c r="FM4188" s="158"/>
      <c r="FN4188" s="158"/>
      <c r="FO4188" s="158"/>
    </row>
    <row r="4189" spans="166:171" x14ac:dyDescent="0.25">
      <c r="FJ4189" s="158"/>
      <c r="FK4189" s="158"/>
      <c r="FL4189" s="158"/>
      <c r="FM4189" s="158"/>
      <c r="FN4189" s="158"/>
      <c r="FO4189" s="158"/>
    </row>
    <row r="4190" spans="166:171" x14ac:dyDescent="0.25">
      <c r="FJ4190" s="158"/>
      <c r="FK4190" s="158"/>
      <c r="FL4190" s="158"/>
      <c r="FM4190" s="158"/>
      <c r="FN4190" s="158"/>
      <c r="FO4190" s="158"/>
    </row>
    <row r="4191" spans="166:171" x14ac:dyDescent="0.25">
      <c r="FJ4191" s="158"/>
      <c r="FK4191" s="158"/>
      <c r="FL4191" s="158"/>
      <c r="FM4191" s="158"/>
      <c r="FN4191" s="158"/>
      <c r="FO4191" s="158"/>
    </row>
    <row r="4192" spans="166:171" x14ac:dyDescent="0.25">
      <c r="FJ4192" s="158"/>
      <c r="FK4192" s="158"/>
      <c r="FL4192" s="158"/>
      <c r="FM4192" s="158"/>
      <c r="FN4192" s="158"/>
      <c r="FO4192" s="158"/>
    </row>
    <row r="4193" spans="166:171" x14ac:dyDescent="0.25">
      <c r="FJ4193" s="158"/>
      <c r="FK4193" s="158"/>
      <c r="FL4193" s="158"/>
      <c r="FM4193" s="158"/>
      <c r="FN4193" s="158"/>
      <c r="FO4193" s="158"/>
    </row>
    <row r="4194" spans="166:171" x14ac:dyDescent="0.25">
      <c r="FJ4194" s="158"/>
      <c r="FK4194" s="158"/>
      <c r="FL4194" s="158"/>
      <c r="FM4194" s="158"/>
      <c r="FN4194" s="158"/>
      <c r="FO4194" s="158"/>
    </row>
    <row r="4195" spans="166:171" x14ac:dyDescent="0.25">
      <c r="FJ4195" s="158"/>
      <c r="FK4195" s="158"/>
      <c r="FL4195" s="158"/>
      <c r="FM4195" s="158"/>
      <c r="FN4195" s="158"/>
      <c r="FO4195" s="158"/>
    </row>
    <row r="4196" spans="166:171" x14ac:dyDescent="0.25">
      <c r="FJ4196" s="158"/>
      <c r="FK4196" s="158"/>
      <c r="FL4196" s="158"/>
      <c r="FM4196" s="158"/>
      <c r="FN4196" s="158"/>
      <c r="FO4196" s="158"/>
    </row>
    <row r="4197" spans="166:171" x14ac:dyDescent="0.25">
      <c r="FJ4197" s="158"/>
      <c r="FK4197" s="158"/>
      <c r="FL4197" s="158"/>
      <c r="FM4197" s="158"/>
      <c r="FN4197" s="158"/>
      <c r="FO4197" s="158"/>
    </row>
    <row r="4198" spans="166:171" x14ac:dyDescent="0.25">
      <c r="FJ4198" s="158"/>
      <c r="FK4198" s="158"/>
      <c r="FL4198" s="158"/>
      <c r="FM4198" s="158"/>
      <c r="FN4198" s="158"/>
      <c r="FO4198" s="158"/>
    </row>
    <row r="4199" spans="166:171" x14ac:dyDescent="0.25">
      <c r="FJ4199" s="158"/>
      <c r="FK4199" s="158"/>
      <c r="FL4199" s="158"/>
      <c r="FM4199" s="158"/>
      <c r="FN4199" s="158"/>
      <c r="FO4199" s="158"/>
    </row>
    <row r="4200" spans="166:171" x14ac:dyDescent="0.25">
      <c r="FJ4200" s="158"/>
      <c r="FK4200" s="158"/>
      <c r="FL4200" s="158"/>
      <c r="FM4200" s="158"/>
      <c r="FN4200" s="158"/>
      <c r="FO4200" s="158"/>
    </row>
    <row r="4201" spans="166:171" x14ac:dyDescent="0.25">
      <c r="FJ4201" s="158"/>
      <c r="FK4201" s="158"/>
      <c r="FL4201" s="158"/>
      <c r="FM4201" s="158"/>
      <c r="FN4201" s="158"/>
      <c r="FO4201" s="158"/>
    </row>
    <row r="4202" spans="166:171" x14ac:dyDescent="0.25">
      <c r="FJ4202" s="158"/>
      <c r="FK4202" s="158"/>
      <c r="FL4202" s="158"/>
      <c r="FM4202" s="158"/>
      <c r="FN4202" s="158"/>
      <c r="FO4202" s="158"/>
    </row>
    <row r="4203" spans="166:171" x14ac:dyDescent="0.25">
      <c r="FJ4203" s="158"/>
      <c r="FK4203" s="158"/>
      <c r="FL4203" s="158"/>
      <c r="FM4203" s="158"/>
      <c r="FN4203" s="158"/>
      <c r="FO4203" s="158"/>
    </row>
    <row r="4204" spans="166:171" x14ac:dyDescent="0.25">
      <c r="FJ4204" s="158"/>
      <c r="FK4204" s="158"/>
      <c r="FL4204" s="158"/>
      <c r="FM4204" s="158"/>
      <c r="FN4204" s="158"/>
      <c r="FO4204" s="158"/>
    </row>
    <row r="4205" spans="166:171" x14ac:dyDescent="0.25">
      <c r="FJ4205" s="158"/>
      <c r="FK4205" s="158"/>
      <c r="FL4205" s="158"/>
      <c r="FM4205" s="158"/>
      <c r="FN4205" s="158"/>
      <c r="FO4205" s="158"/>
    </row>
    <row r="4206" spans="166:171" x14ac:dyDescent="0.25">
      <c r="FJ4206" s="158"/>
      <c r="FK4206" s="158"/>
      <c r="FL4206" s="158"/>
      <c r="FM4206" s="158"/>
      <c r="FN4206" s="158"/>
      <c r="FO4206" s="158"/>
    </row>
    <row r="4207" spans="166:171" x14ac:dyDescent="0.25">
      <c r="FJ4207" s="158"/>
      <c r="FK4207" s="158"/>
      <c r="FL4207" s="158"/>
      <c r="FM4207" s="158"/>
      <c r="FN4207" s="158"/>
      <c r="FO4207" s="158"/>
    </row>
    <row r="4208" spans="166:171" x14ac:dyDescent="0.25">
      <c r="FJ4208" s="158"/>
      <c r="FK4208" s="158"/>
      <c r="FL4208" s="158"/>
      <c r="FM4208" s="158"/>
      <c r="FN4208" s="158"/>
      <c r="FO4208" s="158"/>
    </row>
    <row r="4209" spans="166:171" x14ac:dyDescent="0.25">
      <c r="FJ4209" s="158"/>
      <c r="FK4209" s="158"/>
      <c r="FL4209" s="158"/>
      <c r="FM4209" s="158"/>
      <c r="FN4209" s="158"/>
      <c r="FO4209" s="158"/>
    </row>
    <row r="4210" spans="166:171" x14ac:dyDescent="0.25">
      <c r="FJ4210" s="158"/>
      <c r="FK4210" s="158"/>
      <c r="FL4210" s="158"/>
      <c r="FM4210" s="158"/>
      <c r="FN4210" s="158"/>
      <c r="FO4210" s="158"/>
    </row>
    <row r="4211" spans="166:171" x14ac:dyDescent="0.25">
      <c r="FJ4211" s="158"/>
      <c r="FK4211" s="158"/>
      <c r="FL4211" s="158"/>
      <c r="FM4211" s="158"/>
      <c r="FN4211" s="158"/>
      <c r="FO4211" s="158"/>
    </row>
    <row r="4212" spans="166:171" x14ac:dyDescent="0.25">
      <c r="FJ4212" s="158"/>
      <c r="FK4212" s="158"/>
      <c r="FL4212" s="158"/>
      <c r="FM4212" s="158"/>
      <c r="FN4212" s="158"/>
      <c r="FO4212" s="158"/>
    </row>
    <row r="4213" spans="166:171" x14ac:dyDescent="0.25">
      <c r="FJ4213" s="158"/>
      <c r="FK4213" s="158"/>
      <c r="FL4213" s="158"/>
      <c r="FM4213" s="158"/>
      <c r="FN4213" s="158"/>
      <c r="FO4213" s="158"/>
    </row>
    <row r="4214" spans="166:171" x14ac:dyDescent="0.25">
      <c r="FJ4214" s="158"/>
      <c r="FK4214" s="158"/>
      <c r="FL4214" s="158"/>
      <c r="FM4214" s="158"/>
      <c r="FN4214" s="158"/>
      <c r="FO4214" s="158"/>
    </row>
    <row r="4215" spans="166:171" x14ac:dyDescent="0.25">
      <c r="FJ4215" s="158"/>
      <c r="FK4215" s="158"/>
      <c r="FL4215" s="158"/>
      <c r="FM4215" s="158"/>
      <c r="FN4215" s="158"/>
      <c r="FO4215" s="158"/>
    </row>
    <row r="4216" spans="166:171" x14ac:dyDescent="0.25">
      <c r="FJ4216" s="158"/>
      <c r="FK4216" s="158"/>
      <c r="FL4216" s="158"/>
      <c r="FM4216" s="158"/>
      <c r="FN4216" s="158"/>
      <c r="FO4216" s="158"/>
    </row>
    <row r="4217" spans="166:171" x14ac:dyDescent="0.25">
      <c r="FJ4217" s="158"/>
      <c r="FK4217" s="158"/>
      <c r="FL4217" s="158"/>
      <c r="FM4217" s="158"/>
      <c r="FN4217" s="158"/>
      <c r="FO4217" s="158"/>
    </row>
    <row r="4218" spans="166:171" x14ac:dyDescent="0.25">
      <c r="FJ4218" s="158"/>
      <c r="FK4218" s="158"/>
      <c r="FL4218" s="158"/>
      <c r="FM4218" s="158"/>
      <c r="FN4218" s="158"/>
      <c r="FO4218" s="158"/>
    </row>
    <row r="4219" spans="166:171" x14ac:dyDescent="0.25">
      <c r="FJ4219" s="158"/>
      <c r="FK4219" s="158"/>
      <c r="FL4219" s="158"/>
      <c r="FM4219" s="158"/>
      <c r="FN4219" s="158"/>
      <c r="FO4219" s="158"/>
    </row>
    <row r="4220" spans="166:171" x14ac:dyDescent="0.25">
      <c r="FJ4220" s="158"/>
      <c r="FK4220" s="158"/>
      <c r="FL4220" s="158"/>
      <c r="FM4220" s="158"/>
      <c r="FN4220" s="158"/>
      <c r="FO4220" s="158"/>
    </row>
    <row r="4221" spans="166:171" x14ac:dyDescent="0.25">
      <c r="FJ4221" s="158"/>
      <c r="FK4221" s="158"/>
      <c r="FL4221" s="158"/>
      <c r="FM4221" s="158"/>
      <c r="FN4221" s="158"/>
      <c r="FO4221" s="158"/>
    </row>
    <row r="4222" spans="166:171" x14ac:dyDescent="0.25">
      <c r="FJ4222" s="158"/>
      <c r="FK4222" s="158"/>
      <c r="FL4222" s="158"/>
      <c r="FM4222" s="158"/>
      <c r="FN4222" s="158"/>
      <c r="FO4222" s="158"/>
    </row>
    <row r="4223" spans="166:171" x14ac:dyDescent="0.25">
      <c r="FJ4223" s="158"/>
      <c r="FK4223" s="158"/>
      <c r="FL4223" s="158"/>
      <c r="FM4223" s="158"/>
      <c r="FN4223" s="158"/>
      <c r="FO4223" s="158"/>
    </row>
    <row r="4224" spans="166:171" x14ac:dyDescent="0.25">
      <c r="FJ4224" s="158"/>
      <c r="FK4224" s="158"/>
      <c r="FL4224" s="158"/>
      <c r="FM4224" s="158"/>
      <c r="FN4224" s="158"/>
      <c r="FO4224" s="158"/>
    </row>
    <row r="4225" spans="166:171" x14ac:dyDescent="0.25">
      <c r="FJ4225" s="158"/>
      <c r="FK4225" s="158"/>
      <c r="FL4225" s="158"/>
      <c r="FM4225" s="158"/>
      <c r="FN4225" s="158"/>
      <c r="FO4225" s="158"/>
    </row>
    <row r="4226" spans="166:171" x14ac:dyDescent="0.25">
      <c r="FJ4226" s="158"/>
      <c r="FK4226" s="158"/>
      <c r="FL4226" s="158"/>
      <c r="FM4226" s="158"/>
      <c r="FN4226" s="158"/>
      <c r="FO4226" s="158"/>
    </row>
    <row r="4227" spans="166:171" x14ac:dyDescent="0.25">
      <c r="FJ4227" s="158"/>
      <c r="FK4227" s="158"/>
      <c r="FL4227" s="158"/>
      <c r="FM4227" s="158"/>
      <c r="FN4227" s="158"/>
      <c r="FO4227" s="158"/>
    </row>
    <row r="4228" spans="166:171" x14ac:dyDescent="0.25">
      <c r="FJ4228" s="158"/>
      <c r="FK4228" s="158"/>
      <c r="FL4228" s="158"/>
      <c r="FM4228" s="158"/>
      <c r="FN4228" s="158"/>
      <c r="FO4228" s="158"/>
    </row>
    <row r="4229" spans="166:171" x14ac:dyDescent="0.25">
      <c r="FJ4229" s="158"/>
      <c r="FK4229" s="158"/>
      <c r="FL4229" s="158"/>
      <c r="FM4229" s="158"/>
      <c r="FN4229" s="158"/>
      <c r="FO4229" s="158"/>
    </row>
    <row r="4230" spans="166:171" x14ac:dyDescent="0.25">
      <c r="FJ4230" s="158"/>
      <c r="FK4230" s="158"/>
      <c r="FL4230" s="158"/>
      <c r="FM4230" s="158"/>
      <c r="FN4230" s="158"/>
      <c r="FO4230" s="158"/>
    </row>
    <row r="4231" spans="166:171" x14ac:dyDescent="0.25">
      <c r="FJ4231" s="158"/>
      <c r="FK4231" s="158"/>
      <c r="FL4231" s="158"/>
      <c r="FM4231" s="158"/>
      <c r="FN4231" s="158"/>
      <c r="FO4231" s="158"/>
    </row>
    <row r="4232" spans="166:171" x14ac:dyDescent="0.25">
      <c r="FJ4232" s="158"/>
      <c r="FK4232" s="158"/>
      <c r="FL4232" s="158"/>
      <c r="FM4232" s="158"/>
      <c r="FN4232" s="158"/>
      <c r="FO4232" s="158"/>
    </row>
    <row r="4233" spans="166:171" x14ac:dyDescent="0.25">
      <c r="FJ4233" s="158"/>
      <c r="FK4233" s="158"/>
      <c r="FL4233" s="158"/>
      <c r="FM4233" s="158"/>
      <c r="FN4233" s="158"/>
      <c r="FO4233" s="158"/>
    </row>
    <row r="4234" spans="166:171" x14ac:dyDescent="0.25">
      <c r="FJ4234" s="158"/>
      <c r="FK4234" s="158"/>
      <c r="FL4234" s="158"/>
      <c r="FM4234" s="158"/>
      <c r="FN4234" s="158"/>
      <c r="FO4234" s="158"/>
    </row>
    <row r="4235" spans="166:171" x14ac:dyDescent="0.25">
      <c r="FJ4235" s="158"/>
      <c r="FK4235" s="158"/>
      <c r="FL4235" s="158"/>
      <c r="FM4235" s="158"/>
      <c r="FN4235" s="158"/>
      <c r="FO4235" s="158"/>
    </row>
    <row r="4236" spans="166:171" x14ac:dyDescent="0.25">
      <c r="FJ4236" s="158"/>
      <c r="FK4236" s="158"/>
      <c r="FL4236" s="158"/>
      <c r="FM4236" s="158"/>
      <c r="FN4236" s="158"/>
      <c r="FO4236" s="158"/>
    </row>
    <row r="4237" spans="166:171" x14ac:dyDescent="0.25">
      <c r="FJ4237" s="158"/>
      <c r="FK4237" s="158"/>
      <c r="FL4237" s="158"/>
      <c r="FM4237" s="158"/>
      <c r="FN4237" s="158"/>
      <c r="FO4237" s="158"/>
    </row>
    <row r="4238" spans="166:171" x14ac:dyDescent="0.25">
      <c r="FJ4238" s="158"/>
      <c r="FK4238" s="158"/>
      <c r="FL4238" s="158"/>
      <c r="FM4238" s="158"/>
      <c r="FN4238" s="158"/>
      <c r="FO4238" s="158"/>
    </row>
    <row r="4239" spans="166:171" x14ac:dyDescent="0.25">
      <c r="FJ4239" s="158"/>
      <c r="FK4239" s="158"/>
      <c r="FL4239" s="158"/>
      <c r="FM4239" s="158"/>
      <c r="FN4239" s="158"/>
      <c r="FO4239" s="158"/>
    </row>
    <row r="4240" spans="166:171" x14ac:dyDescent="0.25">
      <c r="FJ4240" s="158"/>
      <c r="FK4240" s="158"/>
      <c r="FL4240" s="158"/>
      <c r="FM4240" s="158"/>
      <c r="FN4240" s="158"/>
      <c r="FO4240" s="158"/>
    </row>
    <row r="4241" spans="166:171" x14ac:dyDescent="0.25">
      <c r="FJ4241" s="158"/>
      <c r="FK4241" s="158"/>
      <c r="FL4241" s="158"/>
      <c r="FM4241" s="158"/>
      <c r="FN4241" s="158"/>
      <c r="FO4241" s="158"/>
    </row>
    <row r="4242" spans="166:171" x14ac:dyDescent="0.25">
      <c r="FJ4242" s="158"/>
      <c r="FK4242" s="158"/>
      <c r="FL4242" s="158"/>
      <c r="FM4242" s="158"/>
      <c r="FN4242" s="158"/>
      <c r="FO4242" s="158"/>
    </row>
    <row r="4243" spans="166:171" x14ac:dyDescent="0.25">
      <c r="FJ4243" s="158"/>
      <c r="FK4243" s="158"/>
      <c r="FL4243" s="158"/>
      <c r="FM4243" s="158"/>
      <c r="FN4243" s="158"/>
      <c r="FO4243" s="158"/>
    </row>
    <row r="4244" spans="166:171" x14ac:dyDescent="0.25">
      <c r="FJ4244" s="158"/>
      <c r="FK4244" s="158"/>
      <c r="FL4244" s="158"/>
      <c r="FM4244" s="158"/>
      <c r="FN4244" s="158"/>
      <c r="FO4244" s="158"/>
    </row>
    <row r="4245" spans="166:171" x14ac:dyDescent="0.25">
      <c r="FJ4245" s="158"/>
      <c r="FK4245" s="158"/>
      <c r="FL4245" s="158"/>
      <c r="FM4245" s="158"/>
      <c r="FN4245" s="158"/>
      <c r="FO4245" s="158"/>
    </row>
    <row r="4246" spans="166:171" x14ac:dyDescent="0.25">
      <c r="FJ4246" s="158"/>
      <c r="FK4246" s="158"/>
      <c r="FL4246" s="158"/>
      <c r="FM4246" s="158"/>
      <c r="FN4246" s="158"/>
      <c r="FO4246" s="158"/>
    </row>
    <row r="4247" spans="166:171" x14ac:dyDescent="0.25">
      <c r="FJ4247" s="158"/>
      <c r="FK4247" s="158"/>
      <c r="FL4247" s="158"/>
      <c r="FM4247" s="158"/>
      <c r="FN4247" s="158"/>
      <c r="FO4247" s="158"/>
    </row>
    <row r="4248" spans="166:171" x14ac:dyDescent="0.25">
      <c r="FJ4248" s="158"/>
      <c r="FK4248" s="158"/>
      <c r="FL4248" s="158"/>
      <c r="FM4248" s="158"/>
      <c r="FN4248" s="158"/>
      <c r="FO4248" s="158"/>
    </row>
    <row r="4249" spans="166:171" x14ac:dyDescent="0.25">
      <c r="FJ4249" s="158"/>
      <c r="FK4249" s="158"/>
      <c r="FL4249" s="158"/>
      <c r="FM4249" s="158"/>
      <c r="FN4249" s="158"/>
      <c r="FO4249" s="158"/>
    </row>
    <row r="4250" spans="166:171" x14ac:dyDescent="0.25">
      <c r="FJ4250" s="158"/>
      <c r="FK4250" s="158"/>
      <c r="FL4250" s="158"/>
      <c r="FM4250" s="158"/>
      <c r="FN4250" s="158"/>
      <c r="FO4250" s="158"/>
    </row>
    <row r="4251" spans="166:171" x14ac:dyDescent="0.25">
      <c r="FJ4251" s="158"/>
      <c r="FK4251" s="158"/>
      <c r="FL4251" s="158"/>
      <c r="FM4251" s="158"/>
      <c r="FN4251" s="158"/>
      <c r="FO4251" s="158"/>
    </row>
    <row r="4252" spans="166:171" x14ac:dyDescent="0.25">
      <c r="FJ4252" s="158"/>
      <c r="FK4252" s="158"/>
      <c r="FL4252" s="158"/>
      <c r="FM4252" s="158"/>
      <c r="FN4252" s="158"/>
      <c r="FO4252" s="158"/>
    </row>
    <row r="4253" spans="166:171" x14ac:dyDescent="0.25">
      <c r="FJ4253" s="158"/>
      <c r="FK4253" s="158"/>
      <c r="FL4253" s="158"/>
      <c r="FM4253" s="158"/>
      <c r="FN4253" s="158"/>
      <c r="FO4253" s="158"/>
    </row>
    <row r="4254" spans="166:171" x14ac:dyDescent="0.25">
      <c r="FJ4254" s="158"/>
      <c r="FK4254" s="158"/>
      <c r="FL4254" s="158"/>
      <c r="FM4254" s="158"/>
      <c r="FN4254" s="158"/>
      <c r="FO4254" s="158"/>
    </row>
    <row r="4255" spans="166:171" x14ac:dyDescent="0.25">
      <c r="FJ4255" s="158"/>
      <c r="FK4255" s="158"/>
      <c r="FL4255" s="158"/>
      <c r="FM4255" s="158"/>
      <c r="FN4255" s="158"/>
      <c r="FO4255" s="158"/>
    </row>
    <row r="4256" spans="166:171" x14ac:dyDescent="0.25">
      <c r="FJ4256" s="158"/>
      <c r="FK4256" s="158"/>
      <c r="FL4256" s="158"/>
      <c r="FM4256" s="158"/>
      <c r="FN4256" s="158"/>
      <c r="FO4256" s="158"/>
    </row>
    <row r="4257" spans="166:171" x14ac:dyDescent="0.25">
      <c r="FJ4257" s="158"/>
      <c r="FK4257" s="158"/>
      <c r="FL4257" s="158"/>
      <c r="FM4257" s="158"/>
      <c r="FN4257" s="158"/>
      <c r="FO4257" s="158"/>
    </row>
    <row r="4258" spans="166:171" x14ac:dyDescent="0.25">
      <c r="FJ4258" s="158"/>
      <c r="FK4258" s="158"/>
      <c r="FL4258" s="158"/>
      <c r="FM4258" s="158"/>
      <c r="FN4258" s="158"/>
      <c r="FO4258" s="158"/>
    </row>
    <row r="4259" spans="166:171" x14ac:dyDescent="0.25">
      <c r="FJ4259" s="158"/>
      <c r="FK4259" s="158"/>
      <c r="FL4259" s="158"/>
      <c r="FM4259" s="158"/>
      <c r="FN4259" s="158"/>
      <c r="FO4259" s="158"/>
    </row>
    <row r="4260" spans="166:171" x14ac:dyDescent="0.25">
      <c r="FJ4260" s="158"/>
      <c r="FK4260" s="158"/>
      <c r="FL4260" s="158"/>
      <c r="FM4260" s="158"/>
      <c r="FN4260" s="158"/>
      <c r="FO4260" s="158"/>
    </row>
    <row r="4261" spans="166:171" x14ac:dyDescent="0.25">
      <c r="FJ4261" s="158"/>
      <c r="FK4261" s="158"/>
      <c r="FL4261" s="158"/>
      <c r="FM4261" s="158"/>
      <c r="FN4261" s="158"/>
      <c r="FO4261" s="158"/>
    </row>
    <row r="4262" spans="166:171" x14ac:dyDescent="0.25">
      <c r="FJ4262" s="158"/>
      <c r="FK4262" s="158"/>
      <c r="FL4262" s="158"/>
      <c r="FM4262" s="158"/>
      <c r="FN4262" s="158"/>
      <c r="FO4262" s="158"/>
    </row>
    <row r="4263" spans="166:171" x14ac:dyDescent="0.25">
      <c r="FJ4263" s="158"/>
      <c r="FK4263" s="158"/>
      <c r="FL4263" s="158"/>
      <c r="FM4263" s="158"/>
      <c r="FN4263" s="158"/>
      <c r="FO4263" s="158"/>
    </row>
    <row r="4264" spans="166:171" x14ac:dyDescent="0.25">
      <c r="FJ4264" s="158"/>
      <c r="FK4264" s="158"/>
      <c r="FL4264" s="158"/>
      <c r="FM4264" s="158"/>
      <c r="FN4264" s="158"/>
      <c r="FO4264" s="158"/>
    </row>
    <row r="4265" spans="166:171" x14ac:dyDescent="0.25">
      <c r="FJ4265" s="158"/>
      <c r="FK4265" s="158"/>
      <c r="FL4265" s="158"/>
      <c r="FM4265" s="158"/>
      <c r="FN4265" s="158"/>
      <c r="FO4265" s="158"/>
    </row>
    <row r="4266" spans="166:171" x14ac:dyDescent="0.25">
      <c r="FJ4266" s="158"/>
      <c r="FK4266" s="158"/>
      <c r="FL4266" s="158"/>
      <c r="FM4266" s="158"/>
      <c r="FN4266" s="158"/>
      <c r="FO4266" s="158"/>
    </row>
    <row r="4267" spans="166:171" x14ac:dyDescent="0.25">
      <c r="FJ4267" s="158"/>
      <c r="FK4267" s="158"/>
      <c r="FL4267" s="158"/>
      <c r="FM4267" s="158"/>
      <c r="FN4267" s="158"/>
      <c r="FO4267" s="158"/>
    </row>
    <row r="4268" spans="166:171" x14ac:dyDescent="0.25">
      <c r="FJ4268" s="158"/>
      <c r="FK4268" s="158"/>
      <c r="FL4268" s="158"/>
      <c r="FM4268" s="158"/>
      <c r="FN4268" s="158"/>
      <c r="FO4268" s="158"/>
    </row>
    <row r="4269" spans="166:171" x14ac:dyDescent="0.25">
      <c r="FJ4269" s="158"/>
      <c r="FK4269" s="158"/>
      <c r="FL4269" s="158"/>
      <c r="FM4269" s="158"/>
      <c r="FN4269" s="158"/>
      <c r="FO4269" s="158"/>
    </row>
    <row r="4270" spans="166:171" x14ac:dyDescent="0.25">
      <c r="FJ4270" s="158"/>
      <c r="FK4270" s="158"/>
      <c r="FL4270" s="158"/>
      <c r="FM4270" s="158"/>
      <c r="FN4270" s="158"/>
      <c r="FO4270" s="158"/>
    </row>
    <row r="4271" spans="166:171" x14ac:dyDescent="0.25">
      <c r="FJ4271" s="158"/>
      <c r="FK4271" s="158"/>
      <c r="FL4271" s="158"/>
      <c r="FM4271" s="158"/>
      <c r="FN4271" s="158"/>
      <c r="FO4271" s="158"/>
    </row>
    <row r="4272" spans="166:171" x14ac:dyDescent="0.25">
      <c r="FJ4272" s="158"/>
      <c r="FK4272" s="158"/>
      <c r="FL4272" s="158"/>
      <c r="FM4272" s="158"/>
      <c r="FN4272" s="158"/>
      <c r="FO4272" s="158"/>
    </row>
    <row r="4273" spans="166:171" x14ac:dyDescent="0.25">
      <c r="FJ4273" s="158"/>
      <c r="FK4273" s="158"/>
      <c r="FL4273" s="158"/>
      <c r="FM4273" s="158"/>
      <c r="FN4273" s="158"/>
      <c r="FO4273" s="158"/>
    </row>
    <row r="4274" spans="166:171" x14ac:dyDescent="0.25">
      <c r="FJ4274" s="158"/>
      <c r="FK4274" s="158"/>
      <c r="FL4274" s="158"/>
      <c r="FM4274" s="158"/>
      <c r="FN4274" s="158"/>
      <c r="FO4274" s="158"/>
    </row>
    <row r="4275" spans="166:171" x14ac:dyDescent="0.25">
      <c r="FJ4275" s="158"/>
      <c r="FK4275" s="158"/>
      <c r="FL4275" s="158"/>
      <c r="FM4275" s="158"/>
      <c r="FN4275" s="158"/>
      <c r="FO4275" s="158"/>
    </row>
    <row r="4276" spans="166:171" x14ac:dyDescent="0.25">
      <c r="FJ4276" s="158"/>
      <c r="FK4276" s="158"/>
      <c r="FL4276" s="158"/>
      <c r="FM4276" s="158"/>
      <c r="FN4276" s="158"/>
      <c r="FO4276" s="158"/>
    </row>
    <row r="4277" spans="166:171" x14ac:dyDescent="0.25">
      <c r="FJ4277" s="158"/>
      <c r="FK4277" s="158"/>
      <c r="FL4277" s="158"/>
      <c r="FM4277" s="158"/>
      <c r="FN4277" s="158"/>
      <c r="FO4277" s="158"/>
    </row>
    <row r="4278" spans="166:171" x14ac:dyDescent="0.25">
      <c r="FJ4278" s="158"/>
      <c r="FK4278" s="158"/>
      <c r="FL4278" s="158"/>
      <c r="FM4278" s="158"/>
      <c r="FN4278" s="158"/>
      <c r="FO4278" s="158"/>
    </row>
    <row r="4279" spans="166:171" x14ac:dyDescent="0.25">
      <c r="FJ4279" s="158"/>
      <c r="FK4279" s="158"/>
      <c r="FL4279" s="158"/>
      <c r="FM4279" s="158"/>
      <c r="FN4279" s="158"/>
      <c r="FO4279" s="158"/>
    </row>
    <row r="4280" spans="166:171" x14ac:dyDescent="0.25">
      <c r="FJ4280" s="158"/>
      <c r="FK4280" s="158"/>
      <c r="FL4280" s="158"/>
      <c r="FM4280" s="158"/>
      <c r="FN4280" s="158"/>
      <c r="FO4280" s="158"/>
    </row>
    <row r="4281" spans="166:171" x14ac:dyDescent="0.25">
      <c r="FJ4281" s="158"/>
      <c r="FK4281" s="158"/>
      <c r="FL4281" s="158"/>
      <c r="FM4281" s="158"/>
      <c r="FN4281" s="158"/>
      <c r="FO4281" s="158"/>
    </row>
    <row r="4282" spans="166:171" x14ac:dyDescent="0.25">
      <c r="FJ4282" s="158"/>
      <c r="FK4282" s="158"/>
      <c r="FL4282" s="158"/>
      <c r="FM4282" s="158"/>
      <c r="FN4282" s="158"/>
      <c r="FO4282" s="158"/>
    </row>
    <row r="4283" spans="166:171" x14ac:dyDescent="0.25">
      <c r="FJ4283" s="158"/>
      <c r="FK4283" s="158"/>
      <c r="FL4283" s="158"/>
      <c r="FM4283" s="158"/>
      <c r="FN4283" s="158"/>
      <c r="FO4283" s="158"/>
    </row>
    <row r="4284" spans="166:171" x14ac:dyDescent="0.25">
      <c r="FJ4284" s="158"/>
      <c r="FK4284" s="158"/>
      <c r="FL4284" s="158"/>
      <c r="FM4284" s="158"/>
      <c r="FN4284" s="158"/>
      <c r="FO4284" s="158"/>
    </row>
    <row r="4285" spans="166:171" x14ac:dyDescent="0.25">
      <c r="FJ4285" s="158"/>
      <c r="FK4285" s="158"/>
      <c r="FL4285" s="158"/>
      <c r="FM4285" s="158"/>
      <c r="FN4285" s="158"/>
      <c r="FO4285" s="158"/>
    </row>
    <row r="4286" spans="166:171" x14ac:dyDescent="0.25">
      <c r="FJ4286" s="158"/>
      <c r="FK4286" s="158"/>
      <c r="FL4286" s="158"/>
      <c r="FM4286" s="158"/>
      <c r="FN4286" s="158"/>
      <c r="FO4286" s="158"/>
    </row>
    <row r="4287" spans="166:171" x14ac:dyDescent="0.25">
      <c r="FJ4287" s="158"/>
      <c r="FK4287" s="158"/>
      <c r="FL4287" s="158"/>
      <c r="FM4287" s="158"/>
      <c r="FN4287" s="158"/>
      <c r="FO4287" s="158"/>
    </row>
    <row r="4288" spans="166:171" x14ac:dyDescent="0.25">
      <c r="FJ4288" s="158"/>
      <c r="FK4288" s="158"/>
      <c r="FL4288" s="158"/>
      <c r="FM4288" s="158"/>
      <c r="FN4288" s="158"/>
      <c r="FO4288" s="158"/>
    </row>
    <row r="4289" spans="166:171" x14ac:dyDescent="0.25">
      <c r="FJ4289" s="158"/>
      <c r="FK4289" s="158"/>
      <c r="FL4289" s="158"/>
      <c r="FM4289" s="158"/>
      <c r="FN4289" s="158"/>
      <c r="FO4289" s="158"/>
    </row>
    <row r="4290" spans="166:171" x14ac:dyDescent="0.25">
      <c r="FJ4290" s="158"/>
      <c r="FK4290" s="158"/>
      <c r="FL4290" s="158"/>
      <c r="FM4290" s="158"/>
      <c r="FN4290" s="158"/>
      <c r="FO4290" s="158"/>
    </row>
    <row r="4291" spans="166:171" x14ac:dyDescent="0.25">
      <c r="FJ4291" s="158"/>
      <c r="FK4291" s="158"/>
      <c r="FL4291" s="158"/>
      <c r="FM4291" s="158"/>
      <c r="FN4291" s="158"/>
      <c r="FO4291" s="158"/>
    </row>
    <row r="4292" spans="166:171" x14ac:dyDescent="0.25">
      <c r="FJ4292" s="158"/>
      <c r="FK4292" s="158"/>
      <c r="FL4292" s="158"/>
      <c r="FM4292" s="158"/>
      <c r="FN4292" s="158"/>
      <c r="FO4292" s="158"/>
    </row>
    <row r="4293" spans="166:171" x14ac:dyDescent="0.25">
      <c r="FJ4293" s="158"/>
      <c r="FK4293" s="158"/>
      <c r="FL4293" s="158"/>
      <c r="FM4293" s="158"/>
      <c r="FN4293" s="158"/>
      <c r="FO4293" s="158"/>
    </row>
    <row r="4294" spans="166:171" x14ac:dyDescent="0.25">
      <c r="FJ4294" s="158"/>
      <c r="FK4294" s="158"/>
      <c r="FL4294" s="158"/>
      <c r="FM4294" s="158"/>
      <c r="FN4294" s="158"/>
      <c r="FO4294" s="158"/>
    </row>
    <row r="4295" spans="166:171" x14ac:dyDescent="0.25">
      <c r="FJ4295" s="158"/>
      <c r="FK4295" s="158"/>
      <c r="FL4295" s="158"/>
      <c r="FM4295" s="158"/>
      <c r="FN4295" s="158"/>
      <c r="FO4295" s="158"/>
    </row>
    <row r="4296" spans="166:171" x14ac:dyDescent="0.25">
      <c r="FJ4296" s="158"/>
      <c r="FK4296" s="158"/>
      <c r="FL4296" s="158"/>
      <c r="FM4296" s="158"/>
      <c r="FN4296" s="158"/>
      <c r="FO4296" s="158"/>
    </row>
    <row r="4297" spans="166:171" x14ac:dyDescent="0.25">
      <c r="FJ4297" s="158"/>
      <c r="FK4297" s="158"/>
      <c r="FL4297" s="158"/>
      <c r="FM4297" s="158"/>
      <c r="FN4297" s="158"/>
      <c r="FO4297" s="158"/>
    </row>
    <row r="4298" spans="166:171" x14ac:dyDescent="0.25">
      <c r="FJ4298" s="158"/>
      <c r="FK4298" s="158"/>
      <c r="FL4298" s="158"/>
      <c r="FM4298" s="158"/>
      <c r="FN4298" s="158"/>
      <c r="FO4298" s="158"/>
    </row>
    <row r="4299" spans="166:171" x14ac:dyDescent="0.25">
      <c r="FJ4299" s="158"/>
      <c r="FK4299" s="158"/>
      <c r="FL4299" s="158"/>
      <c r="FM4299" s="158"/>
      <c r="FN4299" s="158"/>
      <c r="FO4299" s="158"/>
    </row>
    <row r="4300" spans="166:171" x14ac:dyDescent="0.25">
      <c r="FJ4300" s="158"/>
      <c r="FK4300" s="158"/>
      <c r="FL4300" s="158"/>
      <c r="FM4300" s="158"/>
      <c r="FN4300" s="158"/>
      <c r="FO4300" s="158"/>
    </row>
    <row r="4301" spans="166:171" x14ac:dyDescent="0.25">
      <c r="FJ4301" s="158"/>
      <c r="FK4301" s="158"/>
      <c r="FL4301" s="158"/>
      <c r="FM4301" s="158"/>
      <c r="FN4301" s="158"/>
      <c r="FO4301" s="158"/>
    </row>
    <row r="4302" spans="166:171" x14ac:dyDescent="0.25">
      <c r="FJ4302" s="158"/>
      <c r="FK4302" s="158"/>
      <c r="FL4302" s="158"/>
      <c r="FM4302" s="158"/>
      <c r="FN4302" s="158"/>
      <c r="FO4302" s="158"/>
    </row>
    <row r="4303" spans="166:171" x14ac:dyDescent="0.25">
      <c r="FJ4303" s="158"/>
      <c r="FK4303" s="158"/>
      <c r="FL4303" s="158"/>
      <c r="FM4303" s="158"/>
      <c r="FN4303" s="158"/>
      <c r="FO4303" s="158"/>
    </row>
    <row r="4304" spans="166:171" x14ac:dyDescent="0.25">
      <c r="FJ4304" s="158"/>
      <c r="FK4304" s="158"/>
      <c r="FL4304" s="158"/>
      <c r="FM4304" s="158"/>
      <c r="FN4304" s="158"/>
      <c r="FO4304" s="158"/>
    </row>
    <row r="4305" spans="166:171" x14ac:dyDescent="0.25">
      <c r="FJ4305" s="158"/>
      <c r="FK4305" s="158"/>
      <c r="FL4305" s="158"/>
      <c r="FM4305" s="158"/>
      <c r="FN4305" s="158"/>
      <c r="FO4305" s="158"/>
    </row>
    <row r="4306" spans="166:171" x14ac:dyDescent="0.25">
      <c r="FJ4306" s="158"/>
      <c r="FK4306" s="158"/>
      <c r="FL4306" s="158"/>
      <c r="FM4306" s="158"/>
      <c r="FN4306" s="158"/>
      <c r="FO4306" s="158"/>
    </row>
    <row r="4307" spans="166:171" x14ac:dyDescent="0.25">
      <c r="FJ4307" s="158"/>
      <c r="FK4307" s="158"/>
      <c r="FL4307" s="158"/>
      <c r="FM4307" s="158"/>
      <c r="FN4307" s="158"/>
      <c r="FO4307" s="158"/>
    </row>
    <row r="4308" spans="166:171" x14ac:dyDescent="0.25">
      <c r="FJ4308" s="158"/>
      <c r="FK4308" s="158"/>
      <c r="FL4308" s="158"/>
      <c r="FM4308" s="158"/>
      <c r="FN4308" s="158"/>
      <c r="FO4308" s="158"/>
    </row>
    <row r="4309" spans="166:171" x14ac:dyDescent="0.25">
      <c r="FJ4309" s="158"/>
      <c r="FK4309" s="158"/>
      <c r="FL4309" s="158"/>
      <c r="FM4309" s="158"/>
      <c r="FN4309" s="158"/>
      <c r="FO4309" s="158"/>
    </row>
    <row r="4310" spans="166:171" x14ac:dyDescent="0.25">
      <c r="FJ4310" s="158"/>
      <c r="FK4310" s="158"/>
      <c r="FL4310" s="158"/>
      <c r="FM4310" s="158"/>
      <c r="FN4310" s="158"/>
      <c r="FO4310" s="158"/>
    </row>
    <row r="4311" spans="166:171" x14ac:dyDescent="0.25">
      <c r="FJ4311" s="158"/>
      <c r="FK4311" s="158"/>
      <c r="FL4311" s="158"/>
      <c r="FM4311" s="158"/>
      <c r="FN4311" s="158"/>
      <c r="FO4311" s="158"/>
    </row>
    <row r="4312" spans="166:171" x14ac:dyDescent="0.25">
      <c r="FJ4312" s="158"/>
      <c r="FK4312" s="158"/>
      <c r="FL4312" s="158"/>
      <c r="FM4312" s="158"/>
      <c r="FN4312" s="158"/>
      <c r="FO4312" s="158"/>
    </row>
    <row r="4313" spans="166:171" x14ac:dyDescent="0.25">
      <c r="FJ4313" s="158"/>
      <c r="FK4313" s="158"/>
      <c r="FL4313" s="158"/>
      <c r="FM4313" s="158"/>
      <c r="FN4313" s="158"/>
      <c r="FO4313" s="158"/>
    </row>
    <row r="4314" spans="166:171" x14ac:dyDescent="0.25">
      <c r="FJ4314" s="158"/>
      <c r="FK4314" s="158"/>
      <c r="FL4314" s="158"/>
      <c r="FM4314" s="158"/>
      <c r="FN4314" s="158"/>
      <c r="FO4314" s="158"/>
    </row>
    <row r="4315" spans="166:171" x14ac:dyDescent="0.25">
      <c r="FJ4315" s="158"/>
      <c r="FK4315" s="158"/>
      <c r="FL4315" s="158"/>
      <c r="FM4315" s="158"/>
      <c r="FN4315" s="158"/>
      <c r="FO4315" s="158"/>
    </row>
    <row r="4316" spans="166:171" x14ac:dyDescent="0.25">
      <c r="FJ4316" s="158"/>
      <c r="FK4316" s="158"/>
      <c r="FL4316" s="158"/>
      <c r="FM4316" s="158"/>
      <c r="FN4316" s="158"/>
      <c r="FO4316" s="158"/>
    </row>
    <row r="4317" spans="166:171" x14ac:dyDescent="0.25">
      <c r="FJ4317" s="158"/>
      <c r="FK4317" s="158"/>
      <c r="FL4317" s="158"/>
      <c r="FM4317" s="158"/>
      <c r="FN4317" s="158"/>
      <c r="FO4317" s="158"/>
    </row>
    <row r="4318" spans="166:171" x14ac:dyDescent="0.25">
      <c r="FJ4318" s="158"/>
      <c r="FK4318" s="158"/>
      <c r="FL4318" s="158"/>
      <c r="FM4318" s="158"/>
      <c r="FN4318" s="158"/>
      <c r="FO4318" s="158"/>
    </row>
    <row r="4319" spans="166:171" x14ac:dyDescent="0.25">
      <c r="FJ4319" s="158"/>
      <c r="FK4319" s="158"/>
      <c r="FL4319" s="158"/>
      <c r="FM4319" s="158"/>
      <c r="FN4319" s="158"/>
      <c r="FO4319" s="158"/>
    </row>
    <row r="4320" spans="166:171" x14ac:dyDescent="0.25">
      <c r="FJ4320" s="158"/>
      <c r="FK4320" s="158"/>
      <c r="FL4320" s="158"/>
      <c r="FM4320" s="158"/>
      <c r="FN4320" s="158"/>
      <c r="FO4320" s="158"/>
    </row>
    <row r="4321" spans="166:171" x14ac:dyDescent="0.25">
      <c r="FJ4321" s="158"/>
      <c r="FK4321" s="158"/>
      <c r="FL4321" s="158"/>
      <c r="FM4321" s="158"/>
      <c r="FN4321" s="158"/>
      <c r="FO4321" s="158"/>
    </row>
    <row r="4322" spans="166:171" x14ac:dyDescent="0.25">
      <c r="FJ4322" s="158"/>
      <c r="FK4322" s="158"/>
      <c r="FL4322" s="158"/>
      <c r="FM4322" s="158"/>
      <c r="FN4322" s="158"/>
      <c r="FO4322" s="158"/>
    </row>
    <row r="4323" spans="166:171" x14ac:dyDescent="0.25">
      <c r="FJ4323" s="158"/>
      <c r="FK4323" s="158"/>
      <c r="FL4323" s="158"/>
      <c r="FM4323" s="158"/>
      <c r="FN4323" s="158"/>
      <c r="FO4323" s="158"/>
    </row>
    <row r="4324" spans="166:171" x14ac:dyDescent="0.25">
      <c r="FJ4324" s="158"/>
      <c r="FK4324" s="158"/>
      <c r="FL4324" s="158"/>
      <c r="FM4324" s="158"/>
      <c r="FN4324" s="158"/>
      <c r="FO4324" s="158"/>
    </row>
    <row r="4325" spans="166:171" x14ac:dyDescent="0.25">
      <c r="FJ4325" s="158"/>
      <c r="FK4325" s="158"/>
      <c r="FL4325" s="158"/>
      <c r="FM4325" s="158"/>
      <c r="FN4325" s="158"/>
      <c r="FO4325" s="158"/>
    </row>
    <row r="4326" spans="166:171" x14ac:dyDescent="0.25">
      <c r="FJ4326" s="158"/>
      <c r="FK4326" s="158"/>
      <c r="FL4326" s="158"/>
      <c r="FM4326" s="158"/>
      <c r="FN4326" s="158"/>
      <c r="FO4326" s="158"/>
    </row>
    <row r="4327" spans="166:171" x14ac:dyDescent="0.25">
      <c r="FJ4327" s="158"/>
      <c r="FK4327" s="158"/>
      <c r="FL4327" s="158"/>
      <c r="FM4327" s="158"/>
      <c r="FN4327" s="158"/>
      <c r="FO4327" s="158"/>
    </row>
    <row r="4328" spans="166:171" x14ac:dyDescent="0.25">
      <c r="FJ4328" s="158"/>
      <c r="FK4328" s="158"/>
      <c r="FL4328" s="158"/>
      <c r="FM4328" s="158"/>
      <c r="FN4328" s="158"/>
      <c r="FO4328" s="158"/>
    </row>
    <row r="4329" spans="166:171" x14ac:dyDescent="0.25">
      <c r="FJ4329" s="158"/>
      <c r="FK4329" s="158"/>
      <c r="FL4329" s="158"/>
      <c r="FM4329" s="158"/>
      <c r="FN4329" s="158"/>
      <c r="FO4329" s="158"/>
    </row>
    <row r="4330" spans="166:171" x14ac:dyDescent="0.25">
      <c r="FJ4330" s="158"/>
      <c r="FK4330" s="158"/>
      <c r="FL4330" s="158"/>
      <c r="FM4330" s="158"/>
      <c r="FN4330" s="158"/>
      <c r="FO4330" s="158"/>
    </row>
    <row r="4331" spans="166:171" x14ac:dyDescent="0.25">
      <c r="FJ4331" s="158"/>
      <c r="FK4331" s="158"/>
      <c r="FL4331" s="158"/>
      <c r="FM4331" s="158"/>
      <c r="FN4331" s="158"/>
      <c r="FO4331" s="158"/>
    </row>
    <row r="4332" spans="166:171" x14ac:dyDescent="0.25">
      <c r="FJ4332" s="158"/>
      <c r="FK4332" s="158"/>
      <c r="FL4332" s="158"/>
      <c r="FM4332" s="158"/>
      <c r="FN4332" s="158"/>
      <c r="FO4332" s="158"/>
    </row>
    <row r="4333" spans="166:171" x14ac:dyDescent="0.25">
      <c r="FJ4333" s="158"/>
      <c r="FK4333" s="158"/>
      <c r="FL4333" s="158"/>
      <c r="FM4333" s="158"/>
      <c r="FN4333" s="158"/>
      <c r="FO4333" s="158"/>
    </row>
    <row r="4334" spans="166:171" x14ac:dyDescent="0.25">
      <c r="FJ4334" s="158"/>
      <c r="FK4334" s="158"/>
      <c r="FL4334" s="158"/>
      <c r="FM4334" s="158"/>
      <c r="FN4334" s="158"/>
      <c r="FO4334" s="158"/>
    </row>
    <row r="4335" spans="166:171" x14ac:dyDescent="0.25">
      <c r="FJ4335" s="158"/>
      <c r="FK4335" s="158"/>
      <c r="FL4335" s="158"/>
      <c r="FM4335" s="158"/>
      <c r="FN4335" s="158"/>
      <c r="FO4335" s="158"/>
    </row>
    <row r="4336" spans="166:171" x14ac:dyDescent="0.25">
      <c r="FJ4336" s="158"/>
      <c r="FK4336" s="158"/>
      <c r="FL4336" s="158"/>
      <c r="FM4336" s="158"/>
      <c r="FN4336" s="158"/>
      <c r="FO4336" s="158"/>
    </row>
    <row r="4337" spans="166:171" x14ac:dyDescent="0.25">
      <c r="FJ4337" s="158"/>
      <c r="FK4337" s="158"/>
      <c r="FL4337" s="158"/>
      <c r="FM4337" s="158"/>
      <c r="FN4337" s="158"/>
      <c r="FO4337" s="158"/>
    </row>
    <row r="4338" spans="166:171" x14ac:dyDescent="0.25">
      <c r="FJ4338" s="158"/>
      <c r="FK4338" s="158"/>
      <c r="FL4338" s="158"/>
      <c r="FM4338" s="158"/>
      <c r="FN4338" s="158"/>
      <c r="FO4338" s="158"/>
    </row>
    <row r="4339" spans="166:171" x14ac:dyDescent="0.25">
      <c r="FJ4339" s="158"/>
      <c r="FK4339" s="158"/>
      <c r="FL4339" s="158"/>
      <c r="FM4339" s="158"/>
      <c r="FN4339" s="158"/>
      <c r="FO4339" s="158"/>
    </row>
    <row r="4340" spans="166:171" x14ac:dyDescent="0.25">
      <c r="FJ4340" s="158"/>
      <c r="FK4340" s="158"/>
      <c r="FL4340" s="158"/>
      <c r="FM4340" s="158"/>
      <c r="FN4340" s="158"/>
      <c r="FO4340" s="158"/>
    </row>
    <row r="4341" spans="166:171" x14ac:dyDescent="0.25">
      <c r="FJ4341" s="158"/>
      <c r="FK4341" s="158"/>
      <c r="FL4341" s="158"/>
      <c r="FM4341" s="158"/>
      <c r="FN4341" s="158"/>
      <c r="FO4341" s="158"/>
    </row>
    <row r="4342" spans="166:171" x14ac:dyDescent="0.25">
      <c r="FJ4342" s="158"/>
      <c r="FK4342" s="158"/>
      <c r="FL4342" s="158"/>
      <c r="FM4342" s="158"/>
      <c r="FN4342" s="158"/>
      <c r="FO4342" s="158"/>
    </row>
    <row r="4343" spans="166:171" x14ac:dyDescent="0.25">
      <c r="FJ4343" s="158"/>
      <c r="FK4343" s="158"/>
      <c r="FL4343" s="158"/>
      <c r="FM4343" s="158"/>
      <c r="FN4343" s="158"/>
      <c r="FO4343" s="158"/>
    </row>
    <row r="4344" spans="166:171" x14ac:dyDescent="0.25">
      <c r="FJ4344" s="158"/>
      <c r="FK4344" s="158"/>
      <c r="FL4344" s="158"/>
      <c r="FM4344" s="158"/>
      <c r="FN4344" s="158"/>
      <c r="FO4344" s="158"/>
    </row>
    <row r="4345" spans="166:171" x14ac:dyDescent="0.25">
      <c r="FJ4345" s="158"/>
      <c r="FK4345" s="158"/>
      <c r="FL4345" s="158"/>
      <c r="FM4345" s="158"/>
      <c r="FN4345" s="158"/>
      <c r="FO4345" s="158"/>
    </row>
    <row r="4346" spans="166:171" x14ac:dyDescent="0.25">
      <c r="FJ4346" s="158"/>
      <c r="FK4346" s="158"/>
      <c r="FL4346" s="158"/>
      <c r="FM4346" s="158"/>
      <c r="FN4346" s="158"/>
      <c r="FO4346" s="158"/>
    </row>
    <row r="4347" spans="166:171" x14ac:dyDescent="0.25">
      <c r="FJ4347" s="158"/>
      <c r="FK4347" s="158"/>
      <c r="FL4347" s="158"/>
      <c r="FM4347" s="158"/>
      <c r="FN4347" s="158"/>
      <c r="FO4347" s="158"/>
    </row>
    <row r="4348" spans="166:171" x14ac:dyDescent="0.25">
      <c r="FJ4348" s="158"/>
      <c r="FK4348" s="158"/>
      <c r="FL4348" s="158"/>
      <c r="FM4348" s="158"/>
      <c r="FN4348" s="158"/>
      <c r="FO4348" s="158"/>
    </row>
    <row r="4349" spans="166:171" x14ac:dyDescent="0.25">
      <c r="FJ4349" s="158"/>
      <c r="FK4349" s="158"/>
      <c r="FL4349" s="158"/>
      <c r="FM4349" s="158"/>
      <c r="FN4349" s="158"/>
      <c r="FO4349" s="158"/>
    </row>
    <row r="4350" spans="166:171" x14ac:dyDescent="0.25">
      <c r="FJ4350" s="158"/>
      <c r="FK4350" s="158"/>
      <c r="FL4350" s="158"/>
      <c r="FM4350" s="158"/>
      <c r="FN4350" s="158"/>
      <c r="FO4350" s="158"/>
    </row>
    <row r="4351" spans="166:171" x14ac:dyDescent="0.25">
      <c r="FJ4351" s="158"/>
      <c r="FK4351" s="158"/>
      <c r="FL4351" s="158"/>
      <c r="FM4351" s="158"/>
      <c r="FN4351" s="158"/>
      <c r="FO4351" s="158"/>
    </row>
    <row r="4352" spans="166:171" x14ac:dyDescent="0.25">
      <c r="FJ4352" s="158"/>
      <c r="FK4352" s="158"/>
      <c r="FL4352" s="158"/>
      <c r="FM4352" s="158"/>
      <c r="FN4352" s="158"/>
      <c r="FO4352" s="158"/>
    </row>
    <row r="4353" spans="166:171" x14ac:dyDescent="0.25">
      <c r="FJ4353" s="158"/>
      <c r="FK4353" s="158"/>
      <c r="FL4353" s="158"/>
      <c r="FM4353" s="158"/>
      <c r="FN4353" s="158"/>
      <c r="FO4353" s="158"/>
    </row>
    <row r="4354" spans="166:171" x14ac:dyDescent="0.25">
      <c r="FJ4354" s="158"/>
      <c r="FK4354" s="158"/>
      <c r="FL4354" s="158"/>
      <c r="FM4354" s="158"/>
      <c r="FN4354" s="158"/>
      <c r="FO4354" s="158"/>
    </row>
    <row r="4355" spans="166:171" x14ac:dyDescent="0.25">
      <c r="FJ4355" s="158"/>
      <c r="FK4355" s="158"/>
      <c r="FL4355" s="158"/>
      <c r="FM4355" s="158"/>
      <c r="FN4355" s="158"/>
      <c r="FO4355" s="158"/>
    </row>
    <row r="4356" spans="166:171" x14ac:dyDescent="0.25">
      <c r="FJ4356" s="158"/>
      <c r="FK4356" s="158"/>
      <c r="FL4356" s="158"/>
      <c r="FM4356" s="158"/>
      <c r="FN4356" s="158"/>
      <c r="FO4356" s="158"/>
    </row>
    <row r="4357" spans="166:171" x14ac:dyDescent="0.25">
      <c r="FJ4357" s="158"/>
      <c r="FK4357" s="158"/>
      <c r="FL4357" s="158"/>
      <c r="FM4357" s="158"/>
      <c r="FN4357" s="158"/>
      <c r="FO4357" s="158"/>
    </row>
    <row r="4358" spans="166:171" x14ac:dyDescent="0.25">
      <c r="FJ4358" s="158"/>
      <c r="FK4358" s="158"/>
      <c r="FL4358" s="158"/>
      <c r="FM4358" s="158"/>
      <c r="FN4358" s="158"/>
      <c r="FO4358" s="158"/>
    </row>
    <row r="4359" spans="166:171" x14ac:dyDescent="0.25">
      <c r="FJ4359" s="158"/>
      <c r="FK4359" s="158"/>
      <c r="FL4359" s="158"/>
      <c r="FM4359" s="158"/>
      <c r="FN4359" s="158"/>
      <c r="FO4359" s="158"/>
    </row>
    <row r="4360" spans="166:171" x14ac:dyDescent="0.25">
      <c r="FJ4360" s="158"/>
      <c r="FK4360" s="158"/>
      <c r="FL4360" s="158"/>
      <c r="FM4360" s="158"/>
      <c r="FN4360" s="158"/>
      <c r="FO4360" s="158"/>
    </row>
    <row r="4361" spans="166:171" x14ac:dyDescent="0.25">
      <c r="FJ4361" s="158"/>
      <c r="FK4361" s="158"/>
      <c r="FL4361" s="158"/>
      <c r="FM4361" s="158"/>
      <c r="FN4361" s="158"/>
      <c r="FO4361" s="158"/>
    </row>
    <row r="4362" spans="166:171" x14ac:dyDescent="0.25">
      <c r="FJ4362" s="158"/>
      <c r="FK4362" s="158"/>
      <c r="FL4362" s="158"/>
      <c r="FM4362" s="158"/>
      <c r="FN4362" s="158"/>
      <c r="FO4362" s="158"/>
    </row>
    <row r="4363" spans="166:171" x14ac:dyDescent="0.25">
      <c r="FJ4363" s="158"/>
      <c r="FK4363" s="158"/>
      <c r="FL4363" s="158"/>
      <c r="FM4363" s="158"/>
      <c r="FN4363" s="158"/>
      <c r="FO4363" s="158"/>
    </row>
    <row r="4364" spans="166:171" x14ac:dyDescent="0.25">
      <c r="FJ4364" s="158"/>
      <c r="FK4364" s="158"/>
      <c r="FL4364" s="158"/>
      <c r="FM4364" s="158"/>
      <c r="FN4364" s="158"/>
      <c r="FO4364" s="158"/>
    </row>
    <row r="4365" spans="166:171" x14ac:dyDescent="0.25">
      <c r="FJ4365" s="158"/>
      <c r="FK4365" s="158"/>
      <c r="FL4365" s="158"/>
      <c r="FM4365" s="158"/>
      <c r="FN4365" s="158"/>
      <c r="FO4365" s="158"/>
    </row>
    <row r="4366" spans="166:171" x14ac:dyDescent="0.25">
      <c r="FJ4366" s="158"/>
      <c r="FK4366" s="158"/>
      <c r="FL4366" s="158"/>
      <c r="FM4366" s="158"/>
      <c r="FN4366" s="158"/>
      <c r="FO4366" s="158"/>
    </row>
    <row r="4367" spans="166:171" x14ac:dyDescent="0.25">
      <c r="FJ4367" s="158"/>
      <c r="FK4367" s="158"/>
      <c r="FL4367" s="158"/>
      <c r="FM4367" s="158"/>
      <c r="FN4367" s="158"/>
      <c r="FO4367" s="158"/>
    </row>
    <row r="4368" spans="166:171" x14ac:dyDescent="0.25">
      <c r="FJ4368" s="158"/>
      <c r="FK4368" s="158"/>
      <c r="FL4368" s="158"/>
      <c r="FM4368" s="158"/>
      <c r="FN4368" s="158"/>
      <c r="FO4368" s="158"/>
    </row>
    <row r="4369" spans="166:171" x14ac:dyDescent="0.25">
      <c r="FJ4369" s="158"/>
      <c r="FK4369" s="158"/>
      <c r="FL4369" s="158"/>
      <c r="FM4369" s="158"/>
      <c r="FN4369" s="158"/>
      <c r="FO4369" s="158"/>
    </row>
    <row r="4370" spans="166:171" x14ac:dyDescent="0.25">
      <c r="FJ4370" s="158"/>
      <c r="FK4370" s="158"/>
      <c r="FL4370" s="158"/>
      <c r="FM4370" s="158"/>
      <c r="FN4370" s="158"/>
      <c r="FO4370" s="158"/>
    </row>
    <row r="4371" spans="166:171" x14ac:dyDescent="0.25">
      <c r="FJ4371" s="158"/>
      <c r="FK4371" s="158"/>
      <c r="FL4371" s="158"/>
      <c r="FM4371" s="158"/>
      <c r="FN4371" s="158"/>
      <c r="FO4371" s="158"/>
    </row>
    <row r="4372" spans="166:171" x14ac:dyDescent="0.25">
      <c r="FJ4372" s="158"/>
      <c r="FK4372" s="158"/>
      <c r="FL4372" s="158"/>
      <c r="FM4372" s="158"/>
      <c r="FN4372" s="158"/>
      <c r="FO4372" s="158"/>
    </row>
    <row r="4373" spans="166:171" x14ac:dyDescent="0.25">
      <c r="FJ4373" s="158"/>
      <c r="FK4373" s="158"/>
      <c r="FL4373" s="158"/>
      <c r="FM4373" s="158"/>
      <c r="FN4373" s="158"/>
      <c r="FO4373" s="158"/>
    </row>
    <row r="4374" spans="166:171" x14ac:dyDescent="0.25">
      <c r="FJ4374" s="158"/>
      <c r="FK4374" s="158"/>
      <c r="FL4374" s="158"/>
      <c r="FM4374" s="158"/>
      <c r="FN4374" s="158"/>
      <c r="FO4374" s="158"/>
    </row>
    <row r="4375" spans="166:171" x14ac:dyDescent="0.25">
      <c r="FJ4375" s="158"/>
      <c r="FK4375" s="158"/>
      <c r="FL4375" s="158"/>
      <c r="FM4375" s="158"/>
      <c r="FN4375" s="158"/>
      <c r="FO4375" s="158"/>
    </row>
    <row r="4376" spans="166:171" x14ac:dyDescent="0.25">
      <c r="FJ4376" s="158"/>
      <c r="FK4376" s="158"/>
      <c r="FL4376" s="158"/>
      <c r="FM4376" s="158"/>
      <c r="FN4376" s="158"/>
      <c r="FO4376" s="158"/>
    </row>
    <row r="4377" spans="166:171" x14ac:dyDescent="0.25">
      <c r="FJ4377" s="158"/>
      <c r="FK4377" s="158"/>
      <c r="FL4377" s="158"/>
      <c r="FM4377" s="158"/>
      <c r="FN4377" s="158"/>
      <c r="FO4377" s="158"/>
    </row>
    <row r="4378" spans="166:171" x14ac:dyDescent="0.25">
      <c r="FJ4378" s="158"/>
      <c r="FK4378" s="158"/>
      <c r="FL4378" s="158"/>
      <c r="FM4378" s="158"/>
      <c r="FN4378" s="158"/>
      <c r="FO4378" s="158"/>
    </row>
    <row r="4379" spans="166:171" x14ac:dyDescent="0.25">
      <c r="FJ4379" s="158"/>
      <c r="FK4379" s="158"/>
      <c r="FL4379" s="158"/>
      <c r="FM4379" s="158"/>
      <c r="FN4379" s="158"/>
      <c r="FO4379" s="158"/>
    </row>
    <row r="4380" spans="166:171" x14ac:dyDescent="0.25">
      <c r="FJ4380" s="158"/>
      <c r="FK4380" s="158"/>
      <c r="FL4380" s="158"/>
      <c r="FM4380" s="158"/>
      <c r="FN4380" s="158"/>
      <c r="FO4380" s="158"/>
    </row>
    <row r="4381" spans="166:171" x14ac:dyDescent="0.25">
      <c r="FJ4381" s="158"/>
      <c r="FK4381" s="158"/>
      <c r="FL4381" s="158"/>
      <c r="FM4381" s="158"/>
      <c r="FN4381" s="158"/>
      <c r="FO4381" s="158"/>
    </row>
    <row r="4382" spans="166:171" x14ac:dyDescent="0.25">
      <c r="FJ4382" s="158"/>
      <c r="FK4382" s="158"/>
      <c r="FL4382" s="158"/>
      <c r="FM4382" s="158"/>
      <c r="FN4382" s="158"/>
      <c r="FO4382" s="158"/>
    </row>
    <row r="4383" spans="166:171" x14ac:dyDescent="0.25">
      <c r="FJ4383" s="158"/>
      <c r="FK4383" s="158"/>
      <c r="FL4383" s="158"/>
      <c r="FM4383" s="158"/>
      <c r="FN4383" s="158"/>
      <c r="FO4383" s="158"/>
    </row>
    <row r="4384" spans="166:171" x14ac:dyDescent="0.25">
      <c r="FJ4384" s="158"/>
      <c r="FK4384" s="158"/>
      <c r="FL4384" s="158"/>
      <c r="FM4384" s="158"/>
      <c r="FN4384" s="158"/>
      <c r="FO4384" s="158"/>
    </row>
    <row r="4385" spans="166:171" x14ac:dyDescent="0.25">
      <c r="FJ4385" s="158"/>
      <c r="FK4385" s="158"/>
      <c r="FL4385" s="158"/>
      <c r="FM4385" s="158"/>
      <c r="FN4385" s="158"/>
      <c r="FO4385" s="158"/>
    </row>
    <row r="4386" spans="166:171" x14ac:dyDescent="0.25">
      <c r="FJ4386" s="158"/>
      <c r="FK4386" s="158"/>
      <c r="FL4386" s="158"/>
      <c r="FM4386" s="158"/>
      <c r="FN4386" s="158"/>
      <c r="FO4386" s="158"/>
    </row>
    <row r="4387" spans="166:171" x14ac:dyDescent="0.25">
      <c r="FJ4387" s="158"/>
      <c r="FK4387" s="158"/>
      <c r="FL4387" s="158"/>
      <c r="FM4387" s="158"/>
      <c r="FN4387" s="158"/>
      <c r="FO4387" s="158"/>
    </row>
    <row r="4388" spans="166:171" x14ac:dyDescent="0.25">
      <c r="FJ4388" s="158"/>
      <c r="FK4388" s="158"/>
      <c r="FL4388" s="158"/>
      <c r="FM4388" s="158"/>
      <c r="FN4388" s="158"/>
      <c r="FO4388" s="158"/>
    </row>
    <row r="4389" spans="166:171" x14ac:dyDescent="0.25">
      <c r="FJ4389" s="158"/>
      <c r="FK4389" s="158"/>
      <c r="FL4389" s="158"/>
      <c r="FM4389" s="158"/>
      <c r="FN4389" s="158"/>
      <c r="FO4389" s="158"/>
    </row>
    <row r="4390" spans="166:171" x14ac:dyDescent="0.25">
      <c r="FJ4390" s="158"/>
      <c r="FK4390" s="158"/>
      <c r="FL4390" s="158"/>
      <c r="FM4390" s="158"/>
      <c r="FN4390" s="158"/>
      <c r="FO4390" s="158"/>
    </row>
    <row r="4391" spans="166:171" x14ac:dyDescent="0.25">
      <c r="FJ4391" s="158"/>
      <c r="FK4391" s="158"/>
      <c r="FL4391" s="158"/>
      <c r="FM4391" s="158"/>
      <c r="FN4391" s="158"/>
      <c r="FO4391" s="158"/>
    </row>
    <row r="4392" spans="166:171" x14ac:dyDescent="0.25">
      <c r="FJ4392" s="158"/>
      <c r="FK4392" s="158"/>
      <c r="FL4392" s="158"/>
      <c r="FM4392" s="158"/>
      <c r="FN4392" s="158"/>
      <c r="FO4392" s="158"/>
    </row>
    <row r="4393" spans="166:171" x14ac:dyDescent="0.25">
      <c r="FJ4393" s="158"/>
      <c r="FK4393" s="158"/>
      <c r="FL4393" s="158"/>
      <c r="FM4393" s="158"/>
      <c r="FN4393" s="158"/>
      <c r="FO4393" s="158"/>
    </row>
    <row r="4394" spans="166:171" x14ac:dyDescent="0.25">
      <c r="FJ4394" s="158"/>
      <c r="FK4394" s="158"/>
      <c r="FL4394" s="158"/>
      <c r="FM4394" s="158"/>
      <c r="FN4394" s="158"/>
      <c r="FO4394" s="158"/>
    </row>
    <row r="4395" spans="166:171" x14ac:dyDescent="0.25">
      <c r="FJ4395" s="158"/>
      <c r="FK4395" s="158"/>
      <c r="FL4395" s="158"/>
      <c r="FM4395" s="158"/>
      <c r="FN4395" s="158"/>
      <c r="FO4395" s="158"/>
    </row>
    <row r="4396" spans="166:171" x14ac:dyDescent="0.25">
      <c r="FJ4396" s="158"/>
      <c r="FK4396" s="158"/>
      <c r="FL4396" s="158"/>
      <c r="FM4396" s="158"/>
      <c r="FN4396" s="158"/>
      <c r="FO4396" s="158"/>
    </row>
    <row r="4397" spans="166:171" x14ac:dyDescent="0.25">
      <c r="FJ4397" s="158"/>
      <c r="FK4397" s="158"/>
      <c r="FL4397" s="158"/>
      <c r="FM4397" s="158"/>
      <c r="FN4397" s="158"/>
      <c r="FO4397" s="158"/>
    </row>
    <row r="4398" spans="166:171" x14ac:dyDescent="0.25">
      <c r="FJ4398" s="158"/>
      <c r="FK4398" s="158"/>
      <c r="FL4398" s="158"/>
      <c r="FM4398" s="158"/>
      <c r="FN4398" s="158"/>
      <c r="FO4398" s="158"/>
    </row>
    <row r="4399" spans="166:171" x14ac:dyDescent="0.25">
      <c r="FJ4399" s="158"/>
      <c r="FK4399" s="158"/>
      <c r="FL4399" s="158"/>
      <c r="FM4399" s="158"/>
      <c r="FN4399" s="158"/>
      <c r="FO4399" s="158"/>
    </row>
    <row r="4400" spans="166:171" x14ac:dyDescent="0.25">
      <c r="FJ4400" s="158"/>
      <c r="FK4400" s="158"/>
      <c r="FL4400" s="158"/>
      <c r="FM4400" s="158"/>
      <c r="FN4400" s="158"/>
      <c r="FO4400" s="158"/>
    </row>
    <row r="4401" spans="166:171" x14ac:dyDescent="0.25">
      <c r="FJ4401" s="158"/>
      <c r="FK4401" s="158"/>
      <c r="FL4401" s="158"/>
      <c r="FM4401" s="158"/>
      <c r="FN4401" s="158"/>
      <c r="FO4401" s="158"/>
    </row>
    <row r="4402" spans="166:171" x14ac:dyDescent="0.25">
      <c r="FJ4402" s="158"/>
      <c r="FK4402" s="158"/>
      <c r="FL4402" s="158"/>
      <c r="FM4402" s="158"/>
      <c r="FN4402" s="158"/>
      <c r="FO4402" s="158"/>
    </row>
    <row r="4403" spans="166:171" x14ac:dyDescent="0.25">
      <c r="FJ4403" s="158"/>
      <c r="FK4403" s="158"/>
      <c r="FL4403" s="158"/>
      <c r="FM4403" s="158"/>
      <c r="FN4403" s="158"/>
      <c r="FO4403" s="158"/>
    </row>
    <row r="4404" spans="166:171" x14ac:dyDescent="0.25">
      <c r="FJ4404" s="158"/>
      <c r="FK4404" s="158"/>
      <c r="FL4404" s="158"/>
      <c r="FM4404" s="158"/>
      <c r="FN4404" s="158"/>
      <c r="FO4404" s="158"/>
    </row>
    <row r="4405" spans="166:171" x14ac:dyDescent="0.25">
      <c r="FJ4405" s="158"/>
      <c r="FK4405" s="158"/>
      <c r="FL4405" s="158"/>
      <c r="FM4405" s="158"/>
      <c r="FN4405" s="158"/>
      <c r="FO4405" s="158"/>
    </row>
    <row r="4406" spans="166:171" x14ac:dyDescent="0.25">
      <c r="FJ4406" s="158"/>
      <c r="FK4406" s="158"/>
      <c r="FL4406" s="158"/>
      <c r="FM4406" s="158"/>
      <c r="FN4406" s="158"/>
      <c r="FO4406" s="158"/>
    </row>
    <row r="4407" spans="166:171" x14ac:dyDescent="0.25">
      <c r="FJ4407" s="158"/>
      <c r="FK4407" s="158"/>
      <c r="FL4407" s="158"/>
      <c r="FM4407" s="158"/>
      <c r="FN4407" s="158"/>
      <c r="FO4407" s="158"/>
    </row>
    <row r="4408" spans="166:171" x14ac:dyDescent="0.25">
      <c r="FJ4408" s="158"/>
      <c r="FK4408" s="158"/>
      <c r="FL4408" s="158"/>
      <c r="FM4408" s="158"/>
      <c r="FN4408" s="158"/>
      <c r="FO4408" s="158"/>
    </row>
    <row r="4409" spans="166:171" x14ac:dyDescent="0.25">
      <c r="FJ4409" s="158"/>
      <c r="FK4409" s="158"/>
      <c r="FL4409" s="158"/>
      <c r="FM4409" s="158"/>
      <c r="FN4409" s="158"/>
      <c r="FO4409" s="158"/>
    </row>
    <row r="4410" spans="166:171" x14ac:dyDescent="0.25">
      <c r="FJ4410" s="158"/>
      <c r="FK4410" s="158"/>
      <c r="FL4410" s="158"/>
      <c r="FM4410" s="158"/>
      <c r="FN4410" s="158"/>
      <c r="FO4410" s="158"/>
    </row>
    <row r="4411" spans="166:171" x14ac:dyDescent="0.25">
      <c r="FJ4411" s="158"/>
      <c r="FK4411" s="158"/>
      <c r="FL4411" s="158"/>
      <c r="FM4411" s="158"/>
      <c r="FN4411" s="158"/>
      <c r="FO4411" s="158"/>
    </row>
    <row r="4412" spans="166:171" x14ac:dyDescent="0.25">
      <c r="FJ4412" s="158"/>
      <c r="FK4412" s="158"/>
      <c r="FL4412" s="158"/>
      <c r="FM4412" s="158"/>
      <c r="FN4412" s="158"/>
      <c r="FO4412" s="158"/>
    </row>
    <row r="4413" spans="166:171" x14ac:dyDescent="0.25">
      <c r="FJ4413" s="158"/>
      <c r="FK4413" s="158"/>
      <c r="FL4413" s="158"/>
      <c r="FM4413" s="158"/>
      <c r="FN4413" s="158"/>
      <c r="FO4413" s="158"/>
    </row>
    <row r="4414" spans="166:171" x14ac:dyDescent="0.25">
      <c r="FJ4414" s="158"/>
      <c r="FK4414" s="158"/>
      <c r="FL4414" s="158"/>
      <c r="FM4414" s="158"/>
      <c r="FN4414" s="158"/>
      <c r="FO4414" s="158"/>
    </row>
    <row r="4415" spans="166:171" x14ac:dyDescent="0.25">
      <c r="FJ4415" s="158"/>
      <c r="FK4415" s="158"/>
      <c r="FL4415" s="158"/>
      <c r="FM4415" s="158"/>
      <c r="FN4415" s="158"/>
      <c r="FO4415" s="158"/>
    </row>
    <row r="4416" spans="166:171" x14ac:dyDescent="0.25">
      <c r="FJ4416" s="158"/>
      <c r="FK4416" s="158"/>
      <c r="FL4416" s="158"/>
      <c r="FM4416" s="158"/>
      <c r="FN4416" s="158"/>
      <c r="FO4416" s="158"/>
    </row>
    <row r="4417" spans="166:171" x14ac:dyDescent="0.25">
      <c r="FJ4417" s="158"/>
      <c r="FK4417" s="158"/>
      <c r="FL4417" s="158"/>
      <c r="FM4417" s="158"/>
      <c r="FN4417" s="158"/>
      <c r="FO4417" s="158"/>
    </row>
    <row r="4418" spans="166:171" x14ac:dyDescent="0.25">
      <c r="FJ4418" s="158"/>
      <c r="FK4418" s="158"/>
      <c r="FL4418" s="158"/>
      <c r="FM4418" s="158"/>
      <c r="FN4418" s="158"/>
      <c r="FO4418" s="158"/>
    </row>
    <row r="4419" spans="166:171" x14ac:dyDescent="0.25">
      <c r="FJ4419" s="158"/>
      <c r="FK4419" s="158"/>
      <c r="FL4419" s="158"/>
      <c r="FM4419" s="158"/>
      <c r="FN4419" s="158"/>
      <c r="FO4419" s="158"/>
    </row>
    <row r="4420" spans="166:171" x14ac:dyDescent="0.25">
      <c r="FJ4420" s="158"/>
      <c r="FK4420" s="158"/>
      <c r="FL4420" s="158"/>
      <c r="FM4420" s="158"/>
      <c r="FN4420" s="158"/>
      <c r="FO4420" s="158"/>
    </row>
    <row r="4421" spans="166:171" x14ac:dyDescent="0.25">
      <c r="FJ4421" s="158"/>
      <c r="FK4421" s="158"/>
      <c r="FL4421" s="158"/>
      <c r="FM4421" s="158"/>
      <c r="FN4421" s="158"/>
      <c r="FO4421" s="158"/>
    </row>
    <row r="4422" spans="166:171" x14ac:dyDescent="0.25">
      <c r="FJ4422" s="158"/>
      <c r="FK4422" s="158"/>
      <c r="FL4422" s="158"/>
      <c r="FM4422" s="158"/>
      <c r="FN4422" s="158"/>
      <c r="FO4422" s="158"/>
    </row>
    <row r="4423" spans="166:171" x14ac:dyDescent="0.25">
      <c r="FJ4423" s="158"/>
      <c r="FK4423" s="158"/>
      <c r="FL4423" s="158"/>
      <c r="FM4423" s="158"/>
      <c r="FN4423" s="158"/>
      <c r="FO4423" s="158"/>
    </row>
    <row r="4424" spans="166:171" x14ac:dyDescent="0.25">
      <c r="FJ4424" s="158"/>
      <c r="FK4424" s="158"/>
      <c r="FL4424" s="158"/>
      <c r="FM4424" s="158"/>
      <c r="FN4424" s="158"/>
      <c r="FO4424" s="158"/>
    </row>
    <row r="4425" spans="166:171" x14ac:dyDescent="0.25">
      <c r="FJ4425" s="158"/>
      <c r="FK4425" s="158"/>
      <c r="FL4425" s="158"/>
      <c r="FM4425" s="158"/>
      <c r="FN4425" s="158"/>
      <c r="FO4425" s="158"/>
    </row>
    <row r="4426" spans="166:171" x14ac:dyDescent="0.25">
      <c r="FJ4426" s="158"/>
      <c r="FK4426" s="158"/>
      <c r="FL4426" s="158"/>
      <c r="FM4426" s="158"/>
      <c r="FN4426" s="158"/>
      <c r="FO4426" s="158"/>
    </row>
    <row r="4427" spans="166:171" x14ac:dyDescent="0.25">
      <c r="FJ4427" s="158"/>
      <c r="FK4427" s="158"/>
      <c r="FL4427" s="158"/>
      <c r="FM4427" s="158"/>
      <c r="FN4427" s="158"/>
      <c r="FO4427" s="158"/>
    </row>
    <row r="4428" spans="166:171" x14ac:dyDescent="0.25">
      <c r="FJ4428" s="158"/>
      <c r="FK4428" s="158"/>
      <c r="FL4428" s="158"/>
      <c r="FM4428" s="158"/>
      <c r="FN4428" s="158"/>
      <c r="FO4428" s="158"/>
    </row>
    <row r="4429" spans="166:171" x14ac:dyDescent="0.25">
      <c r="FJ4429" s="158"/>
      <c r="FK4429" s="158"/>
      <c r="FL4429" s="158"/>
      <c r="FM4429" s="158"/>
      <c r="FN4429" s="158"/>
      <c r="FO4429" s="158"/>
    </row>
    <row r="4430" spans="166:171" x14ac:dyDescent="0.25">
      <c r="FJ4430" s="158"/>
      <c r="FK4430" s="158"/>
      <c r="FL4430" s="158"/>
      <c r="FM4430" s="158"/>
      <c r="FN4430" s="158"/>
      <c r="FO4430" s="158"/>
    </row>
    <row r="4431" spans="166:171" x14ac:dyDescent="0.25">
      <c r="FJ4431" s="158"/>
      <c r="FK4431" s="158"/>
      <c r="FL4431" s="158"/>
      <c r="FM4431" s="158"/>
      <c r="FN4431" s="158"/>
      <c r="FO4431" s="158"/>
    </row>
    <row r="4432" spans="166:171" x14ac:dyDescent="0.25">
      <c r="FJ4432" s="158"/>
      <c r="FK4432" s="158"/>
      <c r="FL4432" s="158"/>
      <c r="FM4432" s="158"/>
      <c r="FN4432" s="158"/>
      <c r="FO4432" s="158"/>
    </row>
    <row r="4433" spans="166:171" x14ac:dyDescent="0.25">
      <c r="FJ4433" s="158"/>
      <c r="FK4433" s="158"/>
      <c r="FL4433" s="158"/>
      <c r="FM4433" s="158"/>
      <c r="FN4433" s="158"/>
      <c r="FO4433" s="158"/>
    </row>
    <row r="4434" spans="166:171" x14ac:dyDescent="0.25">
      <c r="FJ4434" s="158"/>
      <c r="FK4434" s="158"/>
      <c r="FL4434" s="158"/>
      <c r="FM4434" s="158"/>
      <c r="FN4434" s="158"/>
      <c r="FO4434" s="158"/>
    </row>
    <row r="4435" spans="166:171" x14ac:dyDescent="0.25">
      <c r="FJ4435" s="158"/>
      <c r="FK4435" s="158"/>
      <c r="FL4435" s="158"/>
      <c r="FM4435" s="158"/>
      <c r="FN4435" s="158"/>
      <c r="FO4435" s="158"/>
    </row>
    <row r="4436" spans="166:171" x14ac:dyDescent="0.25">
      <c r="FJ4436" s="158"/>
      <c r="FK4436" s="158"/>
      <c r="FL4436" s="158"/>
      <c r="FM4436" s="158"/>
      <c r="FN4436" s="158"/>
      <c r="FO4436" s="158"/>
    </row>
    <row r="4437" spans="166:171" x14ac:dyDescent="0.25">
      <c r="FJ4437" s="158"/>
      <c r="FK4437" s="158"/>
      <c r="FL4437" s="158"/>
      <c r="FM4437" s="158"/>
      <c r="FN4437" s="158"/>
      <c r="FO4437" s="158"/>
    </row>
    <row r="4438" spans="166:171" x14ac:dyDescent="0.25">
      <c r="FJ4438" s="158"/>
      <c r="FK4438" s="158"/>
      <c r="FL4438" s="158"/>
      <c r="FM4438" s="158"/>
      <c r="FN4438" s="158"/>
      <c r="FO4438" s="158"/>
    </row>
    <row r="4439" spans="166:171" x14ac:dyDescent="0.25">
      <c r="FJ4439" s="158"/>
      <c r="FK4439" s="158"/>
      <c r="FL4439" s="158"/>
      <c r="FM4439" s="158"/>
      <c r="FN4439" s="158"/>
      <c r="FO4439" s="158"/>
    </row>
    <row r="4440" spans="166:171" x14ac:dyDescent="0.25">
      <c r="FJ4440" s="158"/>
      <c r="FK4440" s="158"/>
      <c r="FL4440" s="158"/>
      <c r="FM4440" s="158"/>
      <c r="FN4440" s="158"/>
      <c r="FO4440" s="158"/>
    </row>
    <row r="4441" spans="166:171" x14ac:dyDescent="0.25">
      <c r="FJ4441" s="158"/>
      <c r="FK4441" s="158"/>
      <c r="FL4441" s="158"/>
      <c r="FM4441" s="158"/>
      <c r="FN4441" s="158"/>
      <c r="FO4441" s="158"/>
    </row>
    <row r="4442" spans="166:171" x14ac:dyDescent="0.25">
      <c r="FJ4442" s="158"/>
      <c r="FK4442" s="158"/>
      <c r="FL4442" s="158"/>
      <c r="FM4442" s="158"/>
      <c r="FN4442" s="158"/>
      <c r="FO4442" s="158"/>
    </row>
    <row r="4443" spans="166:171" x14ac:dyDescent="0.25">
      <c r="FJ4443" s="158"/>
      <c r="FK4443" s="158"/>
      <c r="FL4443" s="158"/>
      <c r="FM4443" s="158"/>
      <c r="FN4443" s="158"/>
      <c r="FO4443" s="158"/>
    </row>
    <row r="4444" spans="166:171" x14ac:dyDescent="0.25">
      <c r="FJ4444" s="158"/>
      <c r="FK4444" s="158"/>
      <c r="FL4444" s="158"/>
      <c r="FM4444" s="158"/>
      <c r="FN4444" s="158"/>
      <c r="FO4444" s="158"/>
    </row>
    <row r="4445" spans="166:171" x14ac:dyDescent="0.25">
      <c r="FJ4445" s="158"/>
      <c r="FK4445" s="158"/>
      <c r="FL4445" s="158"/>
      <c r="FM4445" s="158"/>
      <c r="FN4445" s="158"/>
      <c r="FO4445" s="158"/>
    </row>
    <row r="4446" spans="166:171" x14ac:dyDescent="0.25">
      <c r="FJ4446" s="158"/>
      <c r="FK4446" s="158"/>
      <c r="FL4446" s="158"/>
      <c r="FM4446" s="158"/>
      <c r="FN4446" s="158"/>
      <c r="FO4446" s="158"/>
    </row>
    <row r="4447" spans="166:171" x14ac:dyDescent="0.25">
      <c r="FJ4447" s="158"/>
      <c r="FK4447" s="158"/>
      <c r="FL4447" s="158"/>
      <c r="FM4447" s="158"/>
      <c r="FN4447" s="158"/>
      <c r="FO4447" s="158"/>
    </row>
    <row r="4448" spans="166:171" x14ac:dyDescent="0.25">
      <c r="FJ4448" s="158"/>
      <c r="FK4448" s="158"/>
      <c r="FL4448" s="158"/>
      <c r="FM4448" s="158"/>
      <c r="FN4448" s="158"/>
      <c r="FO4448" s="158"/>
    </row>
    <row r="4449" spans="166:171" x14ac:dyDescent="0.25">
      <c r="FJ4449" s="158"/>
      <c r="FK4449" s="158"/>
      <c r="FL4449" s="158"/>
      <c r="FM4449" s="158"/>
      <c r="FN4449" s="158"/>
      <c r="FO4449" s="158"/>
    </row>
    <row r="4450" spans="166:171" x14ac:dyDescent="0.25">
      <c r="FJ4450" s="158"/>
      <c r="FK4450" s="158"/>
      <c r="FL4450" s="158"/>
      <c r="FM4450" s="158"/>
      <c r="FN4450" s="158"/>
      <c r="FO4450" s="158"/>
    </row>
    <row r="4451" spans="166:171" x14ac:dyDescent="0.25">
      <c r="FJ4451" s="158"/>
      <c r="FK4451" s="158"/>
      <c r="FL4451" s="158"/>
      <c r="FM4451" s="158"/>
      <c r="FN4451" s="158"/>
      <c r="FO4451" s="158"/>
    </row>
    <row r="4452" spans="166:171" x14ac:dyDescent="0.25">
      <c r="FJ4452" s="158"/>
      <c r="FK4452" s="158"/>
      <c r="FL4452" s="158"/>
      <c r="FM4452" s="158"/>
      <c r="FN4452" s="158"/>
      <c r="FO4452" s="158"/>
    </row>
    <row r="4453" spans="166:171" x14ac:dyDescent="0.25">
      <c r="FJ4453" s="158"/>
      <c r="FK4453" s="158"/>
      <c r="FL4453" s="158"/>
      <c r="FM4453" s="158"/>
      <c r="FN4453" s="158"/>
      <c r="FO4453" s="158"/>
    </row>
    <row r="4454" spans="166:171" x14ac:dyDescent="0.25">
      <c r="FJ4454" s="158"/>
      <c r="FK4454" s="158"/>
      <c r="FL4454" s="158"/>
      <c r="FM4454" s="158"/>
      <c r="FN4454" s="158"/>
      <c r="FO4454" s="158"/>
    </row>
    <row r="4455" spans="166:171" x14ac:dyDescent="0.25">
      <c r="FJ4455" s="158"/>
      <c r="FK4455" s="158"/>
      <c r="FL4455" s="158"/>
      <c r="FM4455" s="158"/>
      <c r="FN4455" s="158"/>
      <c r="FO4455" s="158"/>
    </row>
    <row r="4456" spans="166:171" x14ac:dyDescent="0.25">
      <c r="FJ4456" s="158"/>
      <c r="FK4456" s="158"/>
      <c r="FL4456" s="158"/>
      <c r="FM4456" s="158"/>
      <c r="FN4456" s="158"/>
      <c r="FO4456" s="158"/>
    </row>
    <row r="4457" spans="166:171" x14ac:dyDescent="0.25">
      <c r="FJ4457" s="158"/>
      <c r="FK4457" s="158"/>
      <c r="FL4457" s="158"/>
      <c r="FM4457" s="158"/>
      <c r="FN4457" s="158"/>
      <c r="FO4457" s="158"/>
    </row>
    <row r="4458" spans="166:171" x14ac:dyDescent="0.25">
      <c r="FJ4458" s="158"/>
      <c r="FK4458" s="158"/>
      <c r="FL4458" s="158"/>
      <c r="FM4458" s="158"/>
      <c r="FN4458" s="158"/>
      <c r="FO4458" s="158"/>
    </row>
    <row r="4459" spans="166:171" x14ac:dyDescent="0.25">
      <c r="FJ4459" s="158"/>
      <c r="FK4459" s="158"/>
      <c r="FL4459" s="158"/>
      <c r="FM4459" s="158"/>
      <c r="FN4459" s="158"/>
      <c r="FO4459" s="158"/>
    </row>
    <row r="4460" spans="166:171" x14ac:dyDescent="0.25">
      <c r="FJ4460" s="158"/>
      <c r="FK4460" s="158"/>
      <c r="FL4460" s="158"/>
      <c r="FM4460" s="158"/>
      <c r="FN4460" s="158"/>
      <c r="FO4460" s="158"/>
    </row>
    <row r="4461" spans="166:171" x14ac:dyDescent="0.25">
      <c r="FJ4461" s="158"/>
      <c r="FK4461" s="158"/>
      <c r="FL4461" s="158"/>
      <c r="FM4461" s="158"/>
      <c r="FN4461" s="158"/>
      <c r="FO4461" s="158"/>
    </row>
    <row r="4462" spans="166:171" x14ac:dyDescent="0.25">
      <c r="FJ4462" s="158"/>
      <c r="FK4462" s="158"/>
      <c r="FL4462" s="158"/>
      <c r="FM4462" s="158"/>
      <c r="FN4462" s="158"/>
      <c r="FO4462" s="158"/>
    </row>
    <row r="4463" spans="166:171" x14ac:dyDescent="0.25">
      <c r="FJ4463" s="158"/>
      <c r="FK4463" s="158"/>
      <c r="FL4463" s="158"/>
      <c r="FM4463" s="158"/>
      <c r="FN4463" s="158"/>
      <c r="FO4463" s="158"/>
    </row>
    <row r="4464" spans="166:171" x14ac:dyDescent="0.25">
      <c r="FJ4464" s="158"/>
      <c r="FK4464" s="158"/>
      <c r="FL4464" s="158"/>
      <c r="FM4464" s="158"/>
      <c r="FN4464" s="158"/>
      <c r="FO4464" s="158"/>
    </row>
    <row r="4465" spans="166:171" x14ac:dyDescent="0.25">
      <c r="FJ4465" s="158"/>
      <c r="FK4465" s="158"/>
      <c r="FL4465" s="158"/>
      <c r="FM4465" s="158"/>
      <c r="FN4465" s="158"/>
      <c r="FO4465" s="158"/>
    </row>
    <row r="4466" spans="166:171" x14ac:dyDescent="0.25">
      <c r="FJ4466" s="158"/>
      <c r="FK4466" s="158"/>
      <c r="FL4466" s="158"/>
      <c r="FM4466" s="158"/>
      <c r="FN4466" s="158"/>
      <c r="FO4466" s="158"/>
    </row>
    <row r="4467" spans="166:171" x14ac:dyDescent="0.25">
      <c r="FJ4467" s="158"/>
      <c r="FK4467" s="158"/>
      <c r="FL4467" s="158"/>
      <c r="FM4467" s="158"/>
      <c r="FN4467" s="158"/>
      <c r="FO4467" s="158"/>
    </row>
    <row r="4468" spans="166:171" x14ac:dyDescent="0.25">
      <c r="FJ4468" s="158"/>
      <c r="FK4468" s="158"/>
      <c r="FL4468" s="158"/>
      <c r="FM4468" s="158"/>
      <c r="FN4468" s="158"/>
      <c r="FO4468" s="158"/>
    </row>
    <row r="4469" spans="166:171" x14ac:dyDescent="0.25">
      <c r="FJ4469" s="158"/>
      <c r="FK4469" s="158"/>
      <c r="FL4469" s="158"/>
      <c r="FM4469" s="158"/>
      <c r="FN4469" s="158"/>
      <c r="FO4469" s="158"/>
    </row>
    <row r="4470" spans="166:171" x14ac:dyDescent="0.25">
      <c r="FJ4470" s="158"/>
      <c r="FK4470" s="158"/>
      <c r="FL4470" s="158"/>
      <c r="FM4470" s="158"/>
      <c r="FN4470" s="158"/>
      <c r="FO4470" s="158"/>
    </row>
    <row r="4471" spans="166:171" x14ac:dyDescent="0.25">
      <c r="FJ4471" s="158"/>
      <c r="FK4471" s="158"/>
      <c r="FL4471" s="158"/>
      <c r="FM4471" s="158"/>
      <c r="FN4471" s="158"/>
      <c r="FO4471" s="158"/>
    </row>
    <row r="4472" spans="166:171" x14ac:dyDescent="0.25">
      <c r="FJ4472" s="158"/>
      <c r="FK4472" s="158"/>
      <c r="FL4472" s="158"/>
      <c r="FM4472" s="158"/>
      <c r="FN4472" s="158"/>
      <c r="FO4472" s="158"/>
    </row>
    <row r="4473" spans="166:171" x14ac:dyDescent="0.25">
      <c r="FJ4473" s="158"/>
      <c r="FK4473" s="158"/>
      <c r="FL4473" s="158"/>
      <c r="FM4473" s="158"/>
      <c r="FN4473" s="158"/>
      <c r="FO4473" s="158"/>
    </row>
    <row r="4474" spans="166:171" x14ac:dyDescent="0.25">
      <c r="FJ4474" s="158"/>
      <c r="FK4474" s="158"/>
      <c r="FL4474" s="158"/>
      <c r="FM4474" s="158"/>
      <c r="FN4474" s="158"/>
      <c r="FO4474" s="158"/>
    </row>
    <row r="4475" spans="166:171" x14ac:dyDescent="0.25">
      <c r="FJ4475" s="158"/>
      <c r="FK4475" s="158"/>
      <c r="FL4475" s="158"/>
      <c r="FM4475" s="158"/>
      <c r="FN4475" s="158"/>
      <c r="FO4475" s="158"/>
    </row>
    <row r="4476" spans="166:171" x14ac:dyDescent="0.25">
      <c r="FJ4476" s="158"/>
      <c r="FK4476" s="158"/>
      <c r="FL4476" s="158"/>
      <c r="FM4476" s="158"/>
      <c r="FN4476" s="158"/>
      <c r="FO4476" s="158"/>
    </row>
    <row r="4477" spans="166:171" x14ac:dyDescent="0.25">
      <c r="FJ4477" s="158"/>
      <c r="FK4477" s="158"/>
      <c r="FL4477" s="158"/>
      <c r="FM4477" s="158"/>
      <c r="FN4477" s="158"/>
      <c r="FO4477" s="158"/>
    </row>
    <row r="4478" spans="166:171" x14ac:dyDescent="0.25">
      <c r="FJ4478" s="158"/>
      <c r="FK4478" s="158"/>
      <c r="FL4478" s="158"/>
      <c r="FM4478" s="158"/>
      <c r="FN4478" s="158"/>
      <c r="FO4478" s="158"/>
    </row>
    <row r="4479" spans="166:171" x14ac:dyDescent="0.25">
      <c r="FJ4479" s="158"/>
      <c r="FK4479" s="158"/>
      <c r="FL4479" s="158"/>
      <c r="FM4479" s="158"/>
      <c r="FN4479" s="158"/>
      <c r="FO4479" s="158"/>
    </row>
    <row r="4480" spans="166:171" x14ac:dyDescent="0.25">
      <c r="FJ4480" s="158"/>
      <c r="FK4480" s="158"/>
      <c r="FL4480" s="158"/>
      <c r="FM4480" s="158"/>
      <c r="FN4480" s="158"/>
      <c r="FO4480" s="158"/>
    </row>
    <row r="4481" spans="166:171" x14ac:dyDescent="0.25">
      <c r="FJ4481" s="158"/>
      <c r="FK4481" s="158"/>
      <c r="FL4481" s="158"/>
      <c r="FM4481" s="158"/>
      <c r="FN4481" s="158"/>
      <c r="FO4481" s="158"/>
    </row>
    <row r="4482" spans="166:171" x14ac:dyDescent="0.25">
      <c r="FJ4482" s="158"/>
      <c r="FK4482" s="158"/>
      <c r="FL4482" s="158"/>
      <c r="FM4482" s="158"/>
      <c r="FN4482" s="158"/>
      <c r="FO4482" s="158"/>
    </row>
    <row r="4483" spans="166:171" x14ac:dyDescent="0.25">
      <c r="FJ4483" s="158"/>
      <c r="FK4483" s="158"/>
      <c r="FL4483" s="158"/>
      <c r="FM4483" s="158"/>
      <c r="FN4483" s="158"/>
      <c r="FO4483" s="158"/>
    </row>
    <row r="4484" spans="166:171" x14ac:dyDescent="0.25">
      <c r="FJ4484" s="158"/>
      <c r="FK4484" s="158"/>
      <c r="FL4484" s="158"/>
      <c r="FM4484" s="158"/>
      <c r="FN4484" s="158"/>
      <c r="FO4484" s="158"/>
    </row>
    <row r="4485" spans="166:171" x14ac:dyDescent="0.25">
      <c r="FJ4485" s="158"/>
      <c r="FK4485" s="158"/>
      <c r="FL4485" s="158"/>
      <c r="FM4485" s="158"/>
      <c r="FN4485" s="158"/>
      <c r="FO4485" s="158"/>
    </row>
    <row r="4486" spans="166:171" x14ac:dyDescent="0.25">
      <c r="FJ4486" s="158"/>
      <c r="FK4486" s="158"/>
      <c r="FL4486" s="158"/>
      <c r="FM4486" s="158"/>
      <c r="FN4486" s="158"/>
      <c r="FO4486" s="158"/>
    </row>
    <row r="4487" spans="166:171" x14ac:dyDescent="0.25">
      <c r="FJ4487" s="158"/>
      <c r="FK4487" s="158"/>
      <c r="FL4487" s="158"/>
      <c r="FM4487" s="158"/>
      <c r="FN4487" s="158"/>
      <c r="FO4487" s="158"/>
    </row>
    <row r="4488" spans="166:171" x14ac:dyDescent="0.25">
      <c r="FJ4488" s="158"/>
      <c r="FK4488" s="158"/>
      <c r="FL4488" s="158"/>
      <c r="FM4488" s="158"/>
      <c r="FN4488" s="158"/>
      <c r="FO4488" s="158"/>
    </row>
    <row r="4489" spans="166:171" x14ac:dyDescent="0.25">
      <c r="FJ4489" s="158"/>
      <c r="FK4489" s="158"/>
      <c r="FL4489" s="158"/>
      <c r="FM4489" s="158"/>
      <c r="FN4489" s="158"/>
      <c r="FO4489" s="158"/>
    </row>
    <row r="4490" spans="166:171" x14ac:dyDescent="0.25">
      <c r="FJ4490" s="158"/>
      <c r="FK4490" s="158"/>
      <c r="FL4490" s="158"/>
      <c r="FM4490" s="158"/>
      <c r="FN4490" s="158"/>
      <c r="FO4490" s="158"/>
    </row>
    <row r="4491" spans="166:171" x14ac:dyDescent="0.25">
      <c r="FJ4491" s="158"/>
      <c r="FK4491" s="158"/>
      <c r="FL4491" s="158"/>
      <c r="FM4491" s="158"/>
      <c r="FN4491" s="158"/>
      <c r="FO4491" s="158"/>
    </row>
    <row r="4492" spans="166:171" x14ac:dyDescent="0.25">
      <c r="FJ4492" s="158"/>
      <c r="FK4492" s="158"/>
      <c r="FL4492" s="158"/>
      <c r="FM4492" s="158"/>
      <c r="FN4492" s="158"/>
      <c r="FO4492" s="158"/>
    </row>
    <row r="4493" spans="166:171" x14ac:dyDescent="0.25">
      <c r="FJ4493" s="158"/>
      <c r="FK4493" s="158"/>
      <c r="FL4493" s="158"/>
      <c r="FM4493" s="158"/>
      <c r="FN4493" s="158"/>
      <c r="FO4493" s="158"/>
    </row>
    <row r="4494" spans="166:171" x14ac:dyDescent="0.25">
      <c r="FJ4494" s="158"/>
      <c r="FK4494" s="158"/>
      <c r="FL4494" s="158"/>
      <c r="FM4494" s="158"/>
      <c r="FN4494" s="158"/>
      <c r="FO4494" s="158"/>
    </row>
    <row r="4495" spans="166:171" x14ac:dyDescent="0.25">
      <c r="FJ4495" s="158"/>
      <c r="FK4495" s="158"/>
      <c r="FL4495" s="158"/>
      <c r="FM4495" s="158"/>
      <c r="FN4495" s="158"/>
      <c r="FO4495" s="158"/>
    </row>
    <row r="4496" spans="166:171" x14ac:dyDescent="0.25">
      <c r="FJ4496" s="158"/>
      <c r="FK4496" s="158"/>
      <c r="FL4496" s="158"/>
      <c r="FM4496" s="158"/>
      <c r="FN4496" s="158"/>
      <c r="FO4496" s="158"/>
    </row>
    <row r="4497" spans="166:171" x14ac:dyDescent="0.25">
      <c r="FJ4497" s="158"/>
      <c r="FK4497" s="158"/>
      <c r="FL4497" s="158"/>
      <c r="FM4497" s="158"/>
      <c r="FN4497" s="158"/>
      <c r="FO4497" s="158"/>
    </row>
    <row r="4498" spans="166:171" x14ac:dyDescent="0.25">
      <c r="FJ4498" s="158"/>
      <c r="FK4498" s="158"/>
      <c r="FL4498" s="158"/>
      <c r="FM4498" s="158"/>
      <c r="FN4498" s="158"/>
      <c r="FO4498" s="158"/>
    </row>
    <row r="4499" spans="166:171" x14ac:dyDescent="0.25">
      <c r="FJ4499" s="158"/>
      <c r="FK4499" s="158"/>
      <c r="FL4499" s="158"/>
      <c r="FM4499" s="158"/>
      <c r="FN4499" s="158"/>
      <c r="FO4499" s="158"/>
    </row>
    <row r="4500" spans="166:171" x14ac:dyDescent="0.25">
      <c r="FJ4500" s="158"/>
      <c r="FK4500" s="158"/>
      <c r="FL4500" s="158"/>
      <c r="FM4500" s="158"/>
      <c r="FN4500" s="158"/>
      <c r="FO4500" s="158"/>
    </row>
    <row r="4501" spans="166:171" x14ac:dyDescent="0.25">
      <c r="FJ4501" s="158"/>
      <c r="FK4501" s="158"/>
      <c r="FL4501" s="158"/>
      <c r="FM4501" s="158"/>
      <c r="FN4501" s="158"/>
      <c r="FO4501" s="158"/>
    </row>
    <row r="4502" spans="166:171" x14ac:dyDescent="0.25">
      <c r="FJ4502" s="158"/>
      <c r="FK4502" s="158"/>
      <c r="FL4502" s="158"/>
      <c r="FM4502" s="158"/>
      <c r="FN4502" s="158"/>
      <c r="FO4502" s="158"/>
    </row>
    <row r="4503" spans="166:171" x14ac:dyDescent="0.25">
      <c r="FJ4503" s="158"/>
      <c r="FK4503" s="158"/>
      <c r="FL4503" s="158"/>
      <c r="FM4503" s="158"/>
      <c r="FN4503" s="158"/>
      <c r="FO4503" s="158"/>
    </row>
    <row r="4504" spans="166:171" x14ac:dyDescent="0.25">
      <c r="FJ4504" s="158"/>
      <c r="FK4504" s="158"/>
      <c r="FL4504" s="158"/>
      <c r="FM4504" s="158"/>
      <c r="FN4504" s="158"/>
      <c r="FO4504" s="158"/>
    </row>
    <row r="4505" spans="166:171" x14ac:dyDescent="0.25">
      <c r="FJ4505" s="158"/>
      <c r="FK4505" s="158"/>
      <c r="FL4505" s="158"/>
      <c r="FM4505" s="158"/>
      <c r="FN4505" s="158"/>
      <c r="FO4505" s="158"/>
    </row>
    <row r="4506" spans="166:171" x14ac:dyDescent="0.25">
      <c r="FJ4506" s="158"/>
      <c r="FK4506" s="158"/>
      <c r="FL4506" s="158"/>
      <c r="FM4506" s="158"/>
      <c r="FN4506" s="158"/>
      <c r="FO4506" s="158"/>
    </row>
    <row r="4507" spans="166:171" x14ac:dyDescent="0.25">
      <c r="FJ4507" s="158"/>
      <c r="FK4507" s="158"/>
      <c r="FL4507" s="158"/>
      <c r="FM4507" s="158"/>
      <c r="FN4507" s="158"/>
      <c r="FO4507" s="158"/>
    </row>
    <row r="4508" spans="166:171" x14ac:dyDescent="0.25">
      <c r="FJ4508" s="158"/>
      <c r="FK4508" s="158"/>
      <c r="FL4508" s="158"/>
      <c r="FM4508" s="158"/>
      <c r="FN4508" s="158"/>
      <c r="FO4508" s="158"/>
    </row>
    <row r="4509" spans="166:171" x14ac:dyDescent="0.25">
      <c r="FJ4509" s="158"/>
      <c r="FK4509" s="158"/>
      <c r="FL4509" s="158"/>
      <c r="FM4509" s="158"/>
      <c r="FN4509" s="158"/>
      <c r="FO4509" s="158"/>
    </row>
    <row r="4510" spans="166:171" x14ac:dyDescent="0.25">
      <c r="FJ4510" s="158"/>
      <c r="FK4510" s="158"/>
      <c r="FL4510" s="158"/>
      <c r="FM4510" s="158"/>
      <c r="FN4510" s="158"/>
      <c r="FO4510" s="158"/>
    </row>
    <row r="4511" spans="166:171" x14ac:dyDescent="0.25">
      <c r="FJ4511" s="158"/>
      <c r="FK4511" s="158"/>
      <c r="FL4511" s="158"/>
      <c r="FM4511" s="158"/>
      <c r="FN4511" s="158"/>
      <c r="FO4511" s="158"/>
    </row>
    <row r="4512" spans="166:171" x14ac:dyDescent="0.25">
      <c r="FJ4512" s="158"/>
      <c r="FK4512" s="158"/>
      <c r="FL4512" s="158"/>
      <c r="FM4512" s="158"/>
      <c r="FN4512" s="158"/>
      <c r="FO4512" s="158"/>
    </row>
    <row r="4513" spans="166:171" x14ac:dyDescent="0.25">
      <c r="FJ4513" s="158"/>
      <c r="FK4513" s="158"/>
      <c r="FL4513" s="158"/>
      <c r="FM4513" s="158"/>
      <c r="FN4513" s="158"/>
      <c r="FO4513" s="158"/>
    </row>
    <row r="4514" spans="166:171" x14ac:dyDescent="0.25">
      <c r="FJ4514" s="158"/>
      <c r="FK4514" s="158"/>
      <c r="FL4514" s="158"/>
      <c r="FM4514" s="158"/>
      <c r="FN4514" s="158"/>
      <c r="FO4514" s="158"/>
    </row>
    <row r="4515" spans="166:171" x14ac:dyDescent="0.25">
      <c r="FJ4515" s="158"/>
      <c r="FK4515" s="158"/>
      <c r="FL4515" s="158"/>
      <c r="FM4515" s="158"/>
      <c r="FN4515" s="158"/>
      <c r="FO4515" s="158"/>
    </row>
    <row r="4516" spans="166:171" x14ac:dyDescent="0.25">
      <c r="FJ4516" s="158"/>
      <c r="FK4516" s="158"/>
      <c r="FL4516" s="158"/>
      <c r="FM4516" s="158"/>
      <c r="FN4516" s="158"/>
      <c r="FO4516" s="158"/>
    </row>
    <row r="4517" spans="166:171" x14ac:dyDescent="0.25">
      <c r="FJ4517" s="158"/>
      <c r="FK4517" s="158"/>
      <c r="FL4517" s="158"/>
      <c r="FM4517" s="158"/>
      <c r="FN4517" s="158"/>
      <c r="FO4517" s="158"/>
    </row>
    <row r="4518" spans="166:171" x14ac:dyDescent="0.25">
      <c r="FJ4518" s="158"/>
      <c r="FK4518" s="158"/>
      <c r="FL4518" s="158"/>
      <c r="FM4518" s="158"/>
      <c r="FN4518" s="158"/>
      <c r="FO4518" s="158"/>
    </row>
    <row r="4519" spans="166:171" x14ac:dyDescent="0.25">
      <c r="FJ4519" s="158"/>
      <c r="FK4519" s="158"/>
      <c r="FL4519" s="158"/>
      <c r="FM4519" s="158"/>
      <c r="FN4519" s="158"/>
      <c r="FO4519" s="158"/>
    </row>
    <row r="4520" spans="166:171" x14ac:dyDescent="0.25">
      <c r="FJ4520" s="158"/>
      <c r="FK4520" s="158"/>
      <c r="FL4520" s="158"/>
      <c r="FM4520" s="158"/>
      <c r="FN4520" s="158"/>
      <c r="FO4520" s="158"/>
    </row>
    <row r="4521" spans="166:171" x14ac:dyDescent="0.25">
      <c r="FJ4521" s="158"/>
      <c r="FK4521" s="158"/>
      <c r="FL4521" s="158"/>
      <c r="FM4521" s="158"/>
      <c r="FN4521" s="158"/>
      <c r="FO4521" s="158"/>
    </row>
    <row r="4522" spans="166:171" x14ac:dyDescent="0.25">
      <c r="FJ4522" s="158"/>
      <c r="FK4522" s="158"/>
      <c r="FL4522" s="158"/>
      <c r="FM4522" s="158"/>
      <c r="FN4522" s="158"/>
      <c r="FO4522" s="158"/>
    </row>
    <row r="4523" spans="166:171" x14ac:dyDescent="0.25">
      <c r="FJ4523" s="158"/>
      <c r="FK4523" s="158"/>
      <c r="FL4523" s="158"/>
      <c r="FM4523" s="158"/>
      <c r="FN4523" s="158"/>
      <c r="FO4523" s="158"/>
    </row>
    <row r="4524" spans="166:171" x14ac:dyDescent="0.25">
      <c r="FJ4524" s="158"/>
      <c r="FK4524" s="158"/>
      <c r="FL4524" s="158"/>
      <c r="FM4524" s="158"/>
      <c r="FN4524" s="158"/>
      <c r="FO4524" s="158"/>
    </row>
    <row r="4525" spans="166:171" x14ac:dyDescent="0.25">
      <c r="FJ4525" s="158"/>
      <c r="FK4525" s="158"/>
      <c r="FL4525" s="158"/>
      <c r="FM4525" s="158"/>
      <c r="FN4525" s="158"/>
      <c r="FO4525" s="158"/>
    </row>
    <row r="4526" spans="166:171" x14ac:dyDescent="0.25">
      <c r="FJ4526" s="158"/>
      <c r="FK4526" s="158"/>
      <c r="FL4526" s="158"/>
      <c r="FM4526" s="158"/>
      <c r="FN4526" s="158"/>
      <c r="FO4526" s="158"/>
    </row>
    <row r="4527" spans="166:171" x14ac:dyDescent="0.25">
      <c r="FJ4527" s="158"/>
      <c r="FK4527" s="158"/>
      <c r="FL4527" s="158"/>
      <c r="FM4527" s="158"/>
      <c r="FN4527" s="158"/>
      <c r="FO4527" s="158"/>
    </row>
    <row r="4528" spans="166:171" x14ac:dyDescent="0.25">
      <c r="FJ4528" s="158"/>
      <c r="FK4528" s="158"/>
      <c r="FL4528" s="158"/>
      <c r="FM4528" s="158"/>
      <c r="FN4528" s="158"/>
      <c r="FO4528" s="158"/>
    </row>
    <row r="4529" spans="166:171" x14ac:dyDescent="0.25">
      <c r="FJ4529" s="158"/>
      <c r="FK4529" s="158"/>
      <c r="FL4529" s="158"/>
      <c r="FM4529" s="158"/>
      <c r="FN4529" s="158"/>
      <c r="FO4529" s="158"/>
    </row>
    <row r="4530" spans="166:171" x14ac:dyDescent="0.25">
      <c r="FJ4530" s="158"/>
      <c r="FK4530" s="158"/>
      <c r="FL4530" s="158"/>
      <c r="FM4530" s="158"/>
      <c r="FN4530" s="158"/>
      <c r="FO4530" s="158"/>
    </row>
    <row r="4531" spans="166:171" x14ac:dyDescent="0.25">
      <c r="FJ4531" s="158"/>
      <c r="FK4531" s="158"/>
      <c r="FL4531" s="158"/>
      <c r="FM4531" s="158"/>
      <c r="FN4531" s="158"/>
      <c r="FO4531" s="158"/>
    </row>
    <row r="4532" spans="166:171" x14ac:dyDescent="0.25">
      <c r="FJ4532" s="158"/>
      <c r="FK4532" s="158"/>
      <c r="FL4532" s="158"/>
      <c r="FM4532" s="158"/>
      <c r="FN4532" s="158"/>
      <c r="FO4532" s="158"/>
    </row>
    <row r="4533" spans="166:171" x14ac:dyDescent="0.25">
      <c r="FJ4533" s="158"/>
      <c r="FK4533" s="158"/>
      <c r="FL4533" s="158"/>
      <c r="FM4533" s="158"/>
      <c r="FN4533" s="158"/>
      <c r="FO4533" s="158"/>
    </row>
    <row r="4534" spans="166:171" x14ac:dyDescent="0.25">
      <c r="FJ4534" s="158"/>
      <c r="FK4534" s="158"/>
      <c r="FL4534" s="158"/>
      <c r="FM4534" s="158"/>
      <c r="FN4534" s="158"/>
      <c r="FO4534" s="158"/>
    </row>
    <row r="4535" spans="166:171" x14ac:dyDescent="0.25">
      <c r="FJ4535" s="158"/>
      <c r="FK4535" s="158"/>
      <c r="FL4535" s="158"/>
      <c r="FM4535" s="158"/>
      <c r="FN4535" s="158"/>
      <c r="FO4535" s="158"/>
    </row>
    <row r="4536" spans="166:171" x14ac:dyDescent="0.25">
      <c r="FJ4536" s="158"/>
      <c r="FK4536" s="158"/>
      <c r="FL4536" s="158"/>
      <c r="FM4536" s="158"/>
      <c r="FN4536" s="158"/>
      <c r="FO4536" s="158"/>
    </row>
    <row r="4537" spans="166:171" x14ac:dyDescent="0.25">
      <c r="FJ4537" s="158"/>
      <c r="FK4537" s="158"/>
      <c r="FL4537" s="158"/>
      <c r="FM4537" s="158"/>
      <c r="FN4537" s="158"/>
      <c r="FO4537" s="158"/>
    </row>
    <row r="4538" spans="166:171" x14ac:dyDescent="0.25">
      <c r="FJ4538" s="158"/>
      <c r="FK4538" s="158"/>
      <c r="FL4538" s="158"/>
      <c r="FM4538" s="158"/>
      <c r="FN4538" s="158"/>
      <c r="FO4538" s="158"/>
    </row>
    <row r="4539" spans="166:171" x14ac:dyDescent="0.25">
      <c r="FJ4539" s="158"/>
      <c r="FK4539" s="158"/>
      <c r="FL4539" s="158"/>
      <c r="FM4539" s="158"/>
      <c r="FN4539" s="158"/>
      <c r="FO4539" s="158"/>
    </row>
    <row r="4540" spans="166:171" x14ac:dyDescent="0.25">
      <c r="FJ4540" s="158"/>
      <c r="FK4540" s="158"/>
      <c r="FL4540" s="158"/>
      <c r="FM4540" s="158"/>
      <c r="FN4540" s="158"/>
      <c r="FO4540" s="158"/>
    </row>
    <row r="4541" spans="166:171" x14ac:dyDescent="0.25">
      <c r="FJ4541" s="158"/>
      <c r="FK4541" s="158"/>
      <c r="FL4541" s="158"/>
      <c r="FM4541" s="158"/>
      <c r="FN4541" s="158"/>
      <c r="FO4541" s="158"/>
    </row>
    <row r="4542" spans="166:171" x14ac:dyDescent="0.25">
      <c r="FJ4542" s="158"/>
      <c r="FK4542" s="158"/>
      <c r="FL4542" s="158"/>
      <c r="FM4542" s="158"/>
      <c r="FN4542" s="158"/>
      <c r="FO4542" s="158"/>
    </row>
    <row r="4543" spans="166:171" x14ac:dyDescent="0.25">
      <c r="FJ4543" s="158"/>
      <c r="FK4543" s="158"/>
      <c r="FL4543" s="158"/>
      <c r="FM4543" s="158"/>
      <c r="FN4543" s="158"/>
      <c r="FO4543" s="158"/>
    </row>
    <row r="4544" spans="166:171" x14ac:dyDescent="0.25">
      <c r="FJ4544" s="158"/>
      <c r="FK4544" s="158"/>
      <c r="FL4544" s="158"/>
      <c r="FM4544" s="158"/>
      <c r="FN4544" s="158"/>
      <c r="FO4544" s="158"/>
    </row>
    <row r="4545" spans="166:171" x14ac:dyDescent="0.25">
      <c r="FJ4545" s="158"/>
      <c r="FK4545" s="158"/>
      <c r="FL4545" s="158"/>
      <c r="FM4545" s="158"/>
      <c r="FN4545" s="158"/>
      <c r="FO4545" s="158"/>
    </row>
    <row r="4546" spans="166:171" x14ac:dyDescent="0.25">
      <c r="FJ4546" s="158"/>
      <c r="FK4546" s="158"/>
      <c r="FL4546" s="158"/>
      <c r="FM4546" s="158"/>
      <c r="FN4546" s="158"/>
      <c r="FO4546" s="158"/>
    </row>
    <row r="4547" spans="166:171" x14ac:dyDescent="0.25">
      <c r="FJ4547" s="158"/>
      <c r="FK4547" s="158"/>
      <c r="FL4547" s="158"/>
      <c r="FM4547" s="158"/>
      <c r="FN4547" s="158"/>
      <c r="FO4547" s="158"/>
    </row>
    <row r="4548" spans="166:171" x14ac:dyDescent="0.25">
      <c r="FJ4548" s="158"/>
      <c r="FK4548" s="158"/>
      <c r="FL4548" s="158"/>
      <c r="FM4548" s="158"/>
      <c r="FN4548" s="158"/>
      <c r="FO4548" s="158"/>
    </row>
    <row r="4549" spans="166:171" x14ac:dyDescent="0.25">
      <c r="FJ4549" s="158"/>
      <c r="FK4549" s="158"/>
      <c r="FL4549" s="158"/>
      <c r="FM4549" s="158"/>
      <c r="FN4549" s="158"/>
      <c r="FO4549" s="158"/>
    </row>
    <row r="4550" spans="166:171" x14ac:dyDescent="0.25">
      <c r="FJ4550" s="158"/>
      <c r="FK4550" s="158"/>
      <c r="FL4550" s="158"/>
      <c r="FM4550" s="158"/>
      <c r="FN4550" s="158"/>
      <c r="FO4550" s="158"/>
    </row>
    <row r="4551" spans="166:171" x14ac:dyDescent="0.25">
      <c r="FJ4551" s="158"/>
      <c r="FK4551" s="158"/>
      <c r="FL4551" s="158"/>
      <c r="FM4551" s="158"/>
      <c r="FN4551" s="158"/>
      <c r="FO4551" s="158"/>
    </row>
    <row r="4552" spans="166:171" x14ac:dyDescent="0.25">
      <c r="FJ4552" s="158"/>
      <c r="FK4552" s="158"/>
      <c r="FL4552" s="158"/>
      <c r="FM4552" s="158"/>
      <c r="FN4552" s="158"/>
      <c r="FO4552" s="158"/>
    </row>
    <row r="4553" spans="166:171" x14ac:dyDescent="0.25">
      <c r="FJ4553" s="158"/>
      <c r="FK4553" s="158"/>
      <c r="FL4553" s="158"/>
      <c r="FM4553" s="158"/>
      <c r="FN4553" s="158"/>
      <c r="FO4553" s="158"/>
    </row>
    <row r="4554" spans="166:171" x14ac:dyDescent="0.25">
      <c r="FJ4554" s="158"/>
      <c r="FK4554" s="158"/>
      <c r="FL4554" s="158"/>
      <c r="FM4554" s="158"/>
      <c r="FN4554" s="158"/>
      <c r="FO4554" s="158"/>
    </row>
    <row r="4555" spans="166:171" x14ac:dyDescent="0.25">
      <c r="FJ4555" s="158"/>
      <c r="FK4555" s="158"/>
      <c r="FL4555" s="158"/>
      <c r="FM4555" s="158"/>
      <c r="FN4555" s="158"/>
      <c r="FO4555" s="158"/>
    </row>
    <row r="4556" spans="166:171" x14ac:dyDescent="0.25">
      <c r="FJ4556" s="158"/>
      <c r="FK4556" s="158"/>
      <c r="FL4556" s="158"/>
      <c r="FM4556" s="158"/>
      <c r="FN4556" s="158"/>
      <c r="FO4556" s="158"/>
    </row>
    <row r="4557" spans="166:171" x14ac:dyDescent="0.25">
      <c r="FJ4557" s="158"/>
      <c r="FK4557" s="158"/>
      <c r="FL4557" s="158"/>
      <c r="FM4557" s="158"/>
      <c r="FN4557" s="158"/>
      <c r="FO4557" s="158"/>
    </row>
    <row r="4558" spans="166:171" x14ac:dyDescent="0.25">
      <c r="FJ4558" s="158"/>
      <c r="FK4558" s="158"/>
      <c r="FL4558" s="158"/>
      <c r="FM4558" s="158"/>
      <c r="FN4558" s="158"/>
      <c r="FO4558" s="158"/>
    </row>
    <row r="4559" spans="166:171" x14ac:dyDescent="0.25">
      <c r="FJ4559" s="158"/>
      <c r="FK4559" s="158"/>
      <c r="FL4559" s="158"/>
      <c r="FM4559" s="158"/>
      <c r="FN4559" s="158"/>
      <c r="FO4559" s="158"/>
    </row>
    <row r="4560" spans="166:171" x14ac:dyDescent="0.25">
      <c r="FJ4560" s="158"/>
      <c r="FK4560" s="158"/>
      <c r="FL4560" s="158"/>
      <c r="FM4560" s="158"/>
      <c r="FN4560" s="158"/>
      <c r="FO4560" s="158"/>
    </row>
    <row r="4561" spans="166:171" x14ac:dyDescent="0.25">
      <c r="FJ4561" s="158"/>
      <c r="FK4561" s="158"/>
      <c r="FL4561" s="158"/>
      <c r="FM4561" s="158"/>
      <c r="FN4561" s="158"/>
      <c r="FO4561" s="158"/>
    </row>
    <row r="4562" spans="166:171" x14ac:dyDescent="0.25">
      <c r="FJ4562" s="158"/>
      <c r="FK4562" s="158"/>
      <c r="FL4562" s="158"/>
      <c r="FM4562" s="158"/>
      <c r="FN4562" s="158"/>
      <c r="FO4562" s="158"/>
    </row>
    <row r="4563" spans="166:171" x14ac:dyDescent="0.25">
      <c r="FJ4563" s="158"/>
      <c r="FK4563" s="158"/>
      <c r="FL4563" s="158"/>
      <c r="FM4563" s="158"/>
      <c r="FN4563" s="158"/>
      <c r="FO4563" s="158"/>
    </row>
    <row r="4564" spans="166:171" x14ac:dyDescent="0.25">
      <c r="FJ4564" s="158"/>
      <c r="FK4564" s="158"/>
      <c r="FL4564" s="158"/>
      <c r="FM4564" s="158"/>
      <c r="FN4564" s="158"/>
      <c r="FO4564" s="158"/>
    </row>
    <row r="4565" spans="166:171" x14ac:dyDescent="0.25">
      <c r="FJ4565" s="158"/>
      <c r="FK4565" s="158"/>
      <c r="FL4565" s="158"/>
      <c r="FM4565" s="158"/>
      <c r="FN4565" s="158"/>
      <c r="FO4565" s="158"/>
    </row>
    <row r="4566" spans="166:171" x14ac:dyDescent="0.25">
      <c r="FJ4566" s="158"/>
      <c r="FK4566" s="158"/>
      <c r="FL4566" s="158"/>
      <c r="FM4566" s="158"/>
      <c r="FN4566" s="158"/>
      <c r="FO4566" s="158"/>
    </row>
    <row r="4567" spans="166:171" x14ac:dyDescent="0.25">
      <c r="FJ4567" s="158"/>
      <c r="FK4567" s="158"/>
      <c r="FL4567" s="158"/>
      <c r="FM4567" s="158"/>
      <c r="FN4567" s="158"/>
      <c r="FO4567" s="158"/>
    </row>
    <row r="4568" spans="166:171" x14ac:dyDescent="0.25">
      <c r="FJ4568" s="158"/>
      <c r="FK4568" s="158"/>
      <c r="FL4568" s="158"/>
      <c r="FM4568" s="158"/>
      <c r="FN4568" s="158"/>
      <c r="FO4568" s="158"/>
    </row>
    <row r="4569" spans="166:171" x14ac:dyDescent="0.25">
      <c r="FJ4569" s="158"/>
      <c r="FK4569" s="158"/>
      <c r="FL4569" s="158"/>
      <c r="FM4569" s="158"/>
      <c r="FN4569" s="158"/>
      <c r="FO4569" s="158"/>
    </row>
    <row r="4570" spans="166:171" x14ac:dyDescent="0.25">
      <c r="FJ4570" s="158"/>
      <c r="FK4570" s="158"/>
      <c r="FL4570" s="158"/>
      <c r="FM4570" s="158"/>
      <c r="FN4570" s="158"/>
      <c r="FO4570" s="158"/>
    </row>
    <row r="4571" spans="166:171" x14ac:dyDescent="0.25">
      <c r="FJ4571" s="158"/>
      <c r="FK4571" s="158"/>
      <c r="FL4571" s="158"/>
      <c r="FM4571" s="158"/>
      <c r="FN4571" s="158"/>
      <c r="FO4571" s="158"/>
    </row>
    <row r="4572" spans="166:171" x14ac:dyDescent="0.25">
      <c r="FJ4572" s="158"/>
      <c r="FK4572" s="158"/>
      <c r="FL4572" s="158"/>
      <c r="FM4572" s="158"/>
      <c r="FN4572" s="158"/>
      <c r="FO4572" s="158"/>
    </row>
    <row r="4573" spans="166:171" x14ac:dyDescent="0.25">
      <c r="FJ4573" s="158"/>
      <c r="FK4573" s="158"/>
      <c r="FL4573" s="158"/>
      <c r="FM4573" s="158"/>
      <c r="FN4573" s="158"/>
      <c r="FO4573" s="158"/>
    </row>
    <row r="4574" spans="166:171" x14ac:dyDescent="0.25">
      <c r="FJ4574" s="158"/>
      <c r="FK4574" s="158"/>
      <c r="FL4574" s="158"/>
      <c r="FM4574" s="158"/>
      <c r="FN4574" s="158"/>
      <c r="FO4574" s="158"/>
    </row>
    <row r="4575" spans="166:171" x14ac:dyDescent="0.25">
      <c r="FJ4575" s="158"/>
      <c r="FK4575" s="158"/>
      <c r="FL4575" s="158"/>
      <c r="FM4575" s="158"/>
      <c r="FN4575" s="158"/>
      <c r="FO4575" s="158"/>
    </row>
    <row r="4576" spans="166:171" x14ac:dyDescent="0.25">
      <c r="FJ4576" s="158"/>
      <c r="FK4576" s="158"/>
      <c r="FL4576" s="158"/>
      <c r="FM4576" s="158"/>
      <c r="FN4576" s="158"/>
      <c r="FO4576" s="158"/>
    </row>
    <row r="4577" spans="166:171" x14ac:dyDescent="0.25">
      <c r="FJ4577" s="158"/>
      <c r="FK4577" s="158"/>
      <c r="FL4577" s="158"/>
      <c r="FM4577" s="158"/>
      <c r="FN4577" s="158"/>
      <c r="FO4577" s="158"/>
    </row>
    <row r="4578" spans="166:171" x14ac:dyDescent="0.25">
      <c r="FJ4578" s="158"/>
      <c r="FK4578" s="158"/>
      <c r="FL4578" s="158"/>
      <c r="FM4578" s="158"/>
      <c r="FN4578" s="158"/>
      <c r="FO4578" s="158"/>
    </row>
    <row r="4579" spans="166:171" x14ac:dyDescent="0.25">
      <c r="FJ4579" s="158"/>
      <c r="FK4579" s="158"/>
      <c r="FL4579" s="158"/>
      <c r="FM4579" s="158"/>
      <c r="FN4579" s="158"/>
      <c r="FO4579" s="158"/>
    </row>
    <row r="4580" spans="166:171" x14ac:dyDescent="0.25">
      <c r="FJ4580" s="158"/>
      <c r="FK4580" s="158"/>
      <c r="FL4580" s="158"/>
      <c r="FM4580" s="158"/>
      <c r="FN4580" s="158"/>
      <c r="FO4580" s="158"/>
    </row>
    <row r="4581" spans="166:171" x14ac:dyDescent="0.25">
      <c r="FJ4581" s="158"/>
      <c r="FK4581" s="158"/>
      <c r="FL4581" s="158"/>
      <c r="FM4581" s="158"/>
      <c r="FN4581" s="158"/>
      <c r="FO4581" s="158"/>
    </row>
    <row r="4582" spans="166:171" x14ac:dyDescent="0.25">
      <c r="FJ4582" s="158"/>
      <c r="FK4582" s="158"/>
      <c r="FL4582" s="158"/>
      <c r="FM4582" s="158"/>
      <c r="FN4582" s="158"/>
      <c r="FO4582" s="158"/>
    </row>
    <row r="4583" spans="166:171" x14ac:dyDescent="0.25">
      <c r="FJ4583" s="158"/>
      <c r="FK4583" s="158"/>
      <c r="FL4583" s="158"/>
      <c r="FM4583" s="158"/>
      <c r="FN4583" s="158"/>
      <c r="FO4583" s="158"/>
    </row>
    <row r="4584" spans="166:171" x14ac:dyDescent="0.25">
      <c r="FJ4584" s="158"/>
      <c r="FK4584" s="158"/>
      <c r="FL4584" s="158"/>
      <c r="FM4584" s="158"/>
      <c r="FN4584" s="158"/>
      <c r="FO4584" s="158"/>
    </row>
    <row r="4585" spans="166:171" x14ac:dyDescent="0.25">
      <c r="FJ4585" s="158"/>
      <c r="FK4585" s="158"/>
      <c r="FL4585" s="158"/>
      <c r="FM4585" s="158"/>
      <c r="FN4585" s="158"/>
      <c r="FO4585" s="158"/>
    </row>
    <row r="4586" spans="166:171" x14ac:dyDescent="0.25">
      <c r="FJ4586" s="158"/>
      <c r="FK4586" s="158"/>
      <c r="FL4586" s="158"/>
      <c r="FM4586" s="158"/>
      <c r="FN4586" s="158"/>
      <c r="FO4586" s="158"/>
    </row>
    <row r="4587" spans="166:171" x14ac:dyDescent="0.25">
      <c r="FJ4587" s="158"/>
      <c r="FK4587" s="158"/>
      <c r="FL4587" s="158"/>
      <c r="FM4587" s="158"/>
      <c r="FN4587" s="158"/>
      <c r="FO4587" s="158"/>
    </row>
    <row r="4588" spans="166:171" x14ac:dyDescent="0.25">
      <c r="FJ4588" s="158"/>
      <c r="FK4588" s="158"/>
      <c r="FL4588" s="158"/>
      <c r="FM4588" s="158"/>
      <c r="FN4588" s="158"/>
      <c r="FO4588" s="158"/>
    </row>
    <row r="4589" spans="166:171" x14ac:dyDescent="0.25">
      <c r="FJ4589" s="158"/>
      <c r="FK4589" s="158"/>
      <c r="FL4589" s="158"/>
      <c r="FM4589" s="158"/>
      <c r="FN4589" s="158"/>
      <c r="FO4589" s="158"/>
    </row>
    <row r="4590" spans="166:171" x14ac:dyDescent="0.25">
      <c r="FJ4590" s="158"/>
      <c r="FK4590" s="158"/>
      <c r="FL4590" s="158"/>
      <c r="FM4590" s="158"/>
      <c r="FN4590" s="158"/>
      <c r="FO4590" s="158"/>
    </row>
    <row r="4591" spans="166:171" x14ac:dyDescent="0.25">
      <c r="FJ4591" s="158"/>
      <c r="FK4591" s="158"/>
      <c r="FL4591" s="158"/>
      <c r="FM4591" s="158"/>
      <c r="FN4591" s="158"/>
      <c r="FO4591" s="158"/>
    </row>
    <row r="4592" spans="166:171" x14ac:dyDescent="0.25">
      <c r="FJ4592" s="158"/>
      <c r="FK4592" s="158"/>
      <c r="FL4592" s="158"/>
      <c r="FM4592" s="158"/>
      <c r="FN4592" s="158"/>
      <c r="FO4592" s="158"/>
    </row>
    <row r="4593" spans="166:171" x14ac:dyDescent="0.25">
      <c r="FJ4593" s="158"/>
      <c r="FK4593" s="158"/>
      <c r="FL4593" s="158"/>
      <c r="FM4593" s="158"/>
      <c r="FN4593" s="158"/>
      <c r="FO4593" s="158"/>
    </row>
    <row r="4594" spans="166:171" x14ac:dyDescent="0.25">
      <c r="FJ4594" s="158"/>
      <c r="FK4594" s="158"/>
      <c r="FL4594" s="158"/>
      <c r="FM4594" s="158"/>
      <c r="FN4594" s="158"/>
      <c r="FO4594" s="158"/>
    </row>
    <row r="4595" spans="166:171" x14ac:dyDescent="0.25">
      <c r="FJ4595" s="158"/>
      <c r="FK4595" s="158"/>
      <c r="FL4595" s="158"/>
      <c r="FM4595" s="158"/>
      <c r="FN4595" s="158"/>
      <c r="FO4595" s="158"/>
    </row>
    <row r="4596" spans="166:171" x14ac:dyDescent="0.25">
      <c r="FJ4596" s="158"/>
      <c r="FK4596" s="158"/>
      <c r="FL4596" s="158"/>
      <c r="FM4596" s="158"/>
      <c r="FN4596" s="158"/>
      <c r="FO4596" s="158"/>
    </row>
    <row r="4597" spans="166:171" x14ac:dyDescent="0.25">
      <c r="FJ4597" s="158"/>
      <c r="FK4597" s="158"/>
      <c r="FL4597" s="158"/>
      <c r="FM4597" s="158"/>
      <c r="FN4597" s="158"/>
      <c r="FO4597" s="158"/>
    </row>
    <row r="4598" spans="166:171" x14ac:dyDescent="0.25">
      <c r="FJ4598" s="158"/>
      <c r="FK4598" s="158"/>
      <c r="FL4598" s="158"/>
      <c r="FM4598" s="158"/>
      <c r="FN4598" s="158"/>
      <c r="FO4598" s="158"/>
    </row>
    <row r="4599" spans="166:171" x14ac:dyDescent="0.25">
      <c r="FJ4599" s="158"/>
      <c r="FK4599" s="158"/>
      <c r="FL4599" s="158"/>
      <c r="FM4599" s="158"/>
      <c r="FN4599" s="158"/>
      <c r="FO4599" s="158"/>
    </row>
    <row r="4600" spans="166:171" x14ac:dyDescent="0.25">
      <c r="FJ4600" s="158"/>
      <c r="FK4600" s="158"/>
      <c r="FL4600" s="158"/>
      <c r="FM4600" s="158"/>
      <c r="FN4600" s="158"/>
      <c r="FO4600" s="158"/>
    </row>
    <row r="4601" spans="166:171" x14ac:dyDescent="0.25">
      <c r="FJ4601" s="158"/>
      <c r="FK4601" s="158"/>
      <c r="FL4601" s="158"/>
      <c r="FM4601" s="158"/>
      <c r="FN4601" s="158"/>
      <c r="FO4601" s="158"/>
    </row>
    <row r="4602" spans="166:171" x14ac:dyDescent="0.25">
      <c r="FJ4602" s="158"/>
      <c r="FK4602" s="158"/>
      <c r="FL4602" s="158"/>
      <c r="FM4602" s="158"/>
      <c r="FN4602" s="158"/>
      <c r="FO4602" s="158"/>
    </row>
    <row r="4603" spans="166:171" x14ac:dyDescent="0.25">
      <c r="FJ4603" s="158"/>
      <c r="FK4603" s="158"/>
      <c r="FL4603" s="158"/>
      <c r="FM4603" s="158"/>
      <c r="FN4603" s="158"/>
      <c r="FO4603" s="158"/>
    </row>
    <row r="4604" spans="166:171" x14ac:dyDescent="0.25">
      <c r="FJ4604" s="158"/>
      <c r="FK4604" s="158"/>
      <c r="FL4604" s="158"/>
      <c r="FM4604" s="158"/>
      <c r="FN4604" s="158"/>
      <c r="FO4604" s="158"/>
    </row>
    <row r="4605" spans="166:171" x14ac:dyDescent="0.25">
      <c r="FJ4605" s="158"/>
      <c r="FK4605" s="158"/>
      <c r="FL4605" s="158"/>
      <c r="FM4605" s="158"/>
      <c r="FN4605" s="158"/>
      <c r="FO4605" s="158"/>
    </row>
    <row r="4606" spans="166:171" x14ac:dyDescent="0.25">
      <c r="FJ4606" s="158"/>
      <c r="FK4606" s="158"/>
      <c r="FL4606" s="158"/>
      <c r="FM4606" s="158"/>
      <c r="FN4606" s="158"/>
      <c r="FO4606" s="158"/>
    </row>
    <row r="4607" spans="166:171" x14ac:dyDescent="0.25">
      <c r="FJ4607" s="158"/>
      <c r="FK4607" s="158"/>
      <c r="FL4607" s="158"/>
      <c r="FM4607" s="158"/>
      <c r="FN4607" s="158"/>
      <c r="FO4607" s="158"/>
    </row>
    <row r="4608" spans="166:171" x14ac:dyDescent="0.25">
      <c r="FJ4608" s="158"/>
      <c r="FK4608" s="158"/>
      <c r="FL4608" s="158"/>
      <c r="FM4608" s="158"/>
      <c r="FN4608" s="158"/>
      <c r="FO4608" s="158"/>
    </row>
    <row r="4609" spans="166:171" x14ac:dyDescent="0.25">
      <c r="FJ4609" s="158"/>
      <c r="FK4609" s="158"/>
      <c r="FL4609" s="158"/>
      <c r="FM4609" s="158"/>
      <c r="FN4609" s="158"/>
      <c r="FO4609" s="158"/>
    </row>
    <row r="4610" spans="166:171" x14ac:dyDescent="0.25">
      <c r="FJ4610" s="158"/>
      <c r="FK4610" s="158"/>
      <c r="FL4610" s="158"/>
      <c r="FM4610" s="158"/>
      <c r="FN4610" s="158"/>
      <c r="FO4610" s="158"/>
    </row>
    <row r="4611" spans="166:171" x14ac:dyDescent="0.25">
      <c r="FJ4611" s="158"/>
      <c r="FK4611" s="158"/>
      <c r="FL4611" s="158"/>
      <c r="FM4611" s="158"/>
      <c r="FN4611" s="158"/>
      <c r="FO4611" s="158"/>
    </row>
    <row r="4612" spans="166:171" x14ac:dyDescent="0.25">
      <c r="FJ4612" s="158"/>
      <c r="FK4612" s="158"/>
      <c r="FL4612" s="158"/>
      <c r="FM4612" s="158"/>
      <c r="FN4612" s="158"/>
      <c r="FO4612" s="158"/>
    </row>
    <row r="4613" spans="166:171" x14ac:dyDescent="0.25">
      <c r="FJ4613" s="158"/>
      <c r="FK4613" s="158"/>
      <c r="FL4613" s="158"/>
      <c r="FM4613" s="158"/>
      <c r="FN4613" s="158"/>
      <c r="FO4613" s="158"/>
    </row>
    <row r="4614" spans="166:171" x14ac:dyDescent="0.25">
      <c r="FJ4614" s="158"/>
      <c r="FK4614" s="158"/>
      <c r="FL4614" s="158"/>
      <c r="FM4614" s="158"/>
      <c r="FN4614" s="158"/>
      <c r="FO4614" s="158"/>
    </row>
    <row r="4615" spans="166:171" x14ac:dyDescent="0.25">
      <c r="FJ4615" s="158"/>
      <c r="FK4615" s="158"/>
      <c r="FL4615" s="158"/>
      <c r="FM4615" s="158"/>
      <c r="FN4615" s="158"/>
      <c r="FO4615" s="158"/>
    </row>
    <row r="4616" spans="166:171" x14ac:dyDescent="0.25">
      <c r="FJ4616" s="158"/>
      <c r="FK4616" s="158"/>
      <c r="FL4616" s="158"/>
      <c r="FM4616" s="158"/>
      <c r="FN4616" s="158"/>
      <c r="FO4616" s="158"/>
    </row>
    <row r="4617" spans="166:171" x14ac:dyDescent="0.25">
      <c r="FJ4617" s="158"/>
      <c r="FK4617" s="158"/>
      <c r="FL4617" s="158"/>
      <c r="FM4617" s="158"/>
      <c r="FN4617" s="158"/>
      <c r="FO4617" s="158"/>
    </row>
    <row r="4618" spans="166:171" x14ac:dyDescent="0.25">
      <c r="FJ4618" s="158"/>
      <c r="FK4618" s="158"/>
      <c r="FL4618" s="158"/>
      <c r="FM4618" s="158"/>
      <c r="FN4618" s="158"/>
      <c r="FO4618" s="158"/>
    </row>
    <row r="4619" spans="166:171" x14ac:dyDescent="0.25">
      <c r="FJ4619" s="158"/>
      <c r="FK4619" s="158"/>
      <c r="FL4619" s="158"/>
      <c r="FM4619" s="158"/>
      <c r="FN4619" s="158"/>
      <c r="FO4619" s="158"/>
    </row>
    <row r="4620" spans="166:171" x14ac:dyDescent="0.25">
      <c r="FJ4620" s="158"/>
      <c r="FK4620" s="158"/>
      <c r="FL4620" s="158"/>
      <c r="FM4620" s="158"/>
      <c r="FN4620" s="158"/>
      <c r="FO4620" s="158"/>
    </row>
    <row r="4621" spans="166:171" x14ac:dyDescent="0.25">
      <c r="FJ4621" s="158"/>
      <c r="FK4621" s="158"/>
      <c r="FL4621" s="158"/>
      <c r="FM4621" s="158"/>
      <c r="FN4621" s="158"/>
      <c r="FO4621" s="158"/>
    </row>
    <row r="4622" spans="166:171" x14ac:dyDescent="0.25">
      <c r="FJ4622" s="158"/>
      <c r="FK4622" s="158"/>
      <c r="FL4622" s="158"/>
      <c r="FM4622" s="158"/>
      <c r="FN4622" s="158"/>
      <c r="FO4622" s="158"/>
    </row>
    <row r="4623" spans="166:171" x14ac:dyDescent="0.25">
      <c r="FJ4623" s="158"/>
      <c r="FK4623" s="158"/>
      <c r="FL4623" s="158"/>
      <c r="FM4623" s="158"/>
      <c r="FN4623" s="158"/>
      <c r="FO4623" s="158"/>
    </row>
    <row r="4624" spans="166:171" x14ac:dyDescent="0.25">
      <c r="FJ4624" s="158"/>
      <c r="FK4624" s="158"/>
      <c r="FL4624" s="158"/>
      <c r="FM4624" s="158"/>
      <c r="FN4624" s="158"/>
      <c r="FO4624" s="158"/>
    </row>
    <row r="4625" spans="166:171" x14ac:dyDescent="0.25">
      <c r="FJ4625" s="158"/>
      <c r="FK4625" s="158"/>
      <c r="FL4625" s="158"/>
      <c r="FM4625" s="158"/>
      <c r="FN4625" s="158"/>
      <c r="FO4625" s="158"/>
    </row>
    <row r="4626" spans="166:171" x14ac:dyDescent="0.25">
      <c r="FJ4626" s="158"/>
      <c r="FK4626" s="158"/>
      <c r="FL4626" s="158"/>
      <c r="FM4626" s="158"/>
      <c r="FN4626" s="158"/>
      <c r="FO4626" s="158"/>
    </row>
    <row r="4627" spans="166:171" x14ac:dyDescent="0.25">
      <c r="FJ4627" s="158"/>
      <c r="FK4627" s="158"/>
      <c r="FL4627" s="158"/>
      <c r="FM4627" s="158"/>
      <c r="FN4627" s="158"/>
      <c r="FO4627" s="158"/>
    </row>
    <row r="4628" spans="166:171" x14ac:dyDescent="0.25">
      <c r="FJ4628" s="158"/>
      <c r="FK4628" s="158"/>
      <c r="FL4628" s="158"/>
      <c r="FM4628" s="158"/>
      <c r="FN4628" s="158"/>
      <c r="FO4628" s="158"/>
    </row>
    <row r="4629" spans="166:171" x14ac:dyDescent="0.25">
      <c r="FK4629" s="158"/>
      <c r="FL4629" s="158"/>
      <c r="FM4629" s="158"/>
      <c r="FN4629" s="158"/>
      <c r="FO4629" s="158"/>
    </row>
  </sheetData>
  <mergeCells count="393">
    <mergeCell ref="GN6:GN7"/>
    <mergeCell ref="GN49:GN50"/>
    <mergeCell ref="FA49:FA50"/>
    <mergeCell ref="FB49:FB50"/>
    <mergeCell ref="GH6:GH7"/>
    <mergeCell ref="GH49:GH50"/>
    <mergeCell ref="GG6:GG7"/>
    <mergeCell ref="GG49:GG50"/>
    <mergeCell ref="GF6:GF7"/>
    <mergeCell ref="GF49:GF50"/>
    <mergeCell ref="FU49:FU50"/>
    <mergeCell ref="FZ6:FZ7"/>
    <mergeCell ref="GA6:GA7"/>
    <mergeCell ref="GD6:GD7"/>
    <mergeCell ref="GD49:GD50"/>
    <mergeCell ref="GC6:GC7"/>
    <mergeCell ref="FZ49:FZ50"/>
    <mergeCell ref="GA49:GA50"/>
    <mergeCell ref="GB49:GB50"/>
    <mergeCell ref="GC49:GC50"/>
    <mergeCell ref="GB6:GB7"/>
    <mergeCell ref="FV49:FV50"/>
    <mergeCell ref="EV49:EV50"/>
    <mergeCell ref="EW49:EW50"/>
    <mergeCell ref="EX49:EX50"/>
    <mergeCell ref="EY49:EY50"/>
    <mergeCell ref="EZ49:EZ50"/>
    <mergeCell ref="EQ49:EQ50"/>
    <mergeCell ref="ER49:ER50"/>
    <mergeCell ref="ES49:ES50"/>
    <mergeCell ref="ET49:ET50"/>
    <mergeCell ref="EU49:EU50"/>
    <mergeCell ref="EG6:EG7"/>
    <mergeCell ref="EH6:EH7"/>
    <mergeCell ref="EI6:EI7"/>
    <mergeCell ref="EJ6:EJ7"/>
    <mergeCell ref="EK6:EK7"/>
    <mergeCell ref="EB6:EB7"/>
    <mergeCell ref="EC6:EC7"/>
    <mergeCell ref="ED6:ED7"/>
    <mergeCell ref="EE6:EE7"/>
    <mergeCell ref="EF6:EF7"/>
    <mergeCell ref="DW6:DW7"/>
    <mergeCell ref="DX6:DX7"/>
    <mergeCell ref="DY6:DY7"/>
    <mergeCell ref="DZ6:DZ7"/>
    <mergeCell ref="EA6:EA7"/>
    <mergeCell ref="DR6:DR7"/>
    <mergeCell ref="DS6:DS7"/>
    <mergeCell ref="DT6:DT7"/>
    <mergeCell ref="DU6:DU7"/>
    <mergeCell ref="DV6:DV7"/>
    <mergeCell ref="DM6:DM7"/>
    <mergeCell ref="DN6:DN7"/>
    <mergeCell ref="DO6:DO7"/>
    <mergeCell ref="DP6:DP7"/>
    <mergeCell ref="DQ6:DQ7"/>
    <mergeCell ref="DH6:DH7"/>
    <mergeCell ref="DI6:DI7"/>
    <mergeCell ref="DJ6:DJ7"/>
    <mergeCell ref="DK6:DK7"/>
    <mergeCell ref="DL6:DL7"/>
    <mergeCell ref="DC6:DC7"/>
    <mergeCell ref="DD6:DD7"/>
    <mergeCell ref="DE6:DE7"/>
    <mergeCell ref="DF6:DF7"/>
    <mergeCell ref="DG6:DG7"/>
    <mergeCell ref="CX6:CX7"/>
    <mergeCell ref="CY6:CY7"/>
    <mergeCell ref="CZ6:CZ7"/>
    <mergeCell ref="DA6:DA7"/>
    <mergeCell ref="DB6:DB7"/>
    <mergeCell ref="CS6:CS7"/>
    <mergeCell ref="CT6:CT7"/>
    <mergeCell ref="CU6:CU7"/>
    <mergeCell ref="CV6:CV7"/>
    <mergeCell ref="CW6:CW7"/>
    <mergeCell ref="CN6:CN7"/>
    <mergeCell ref="CO6:CO7"/>
    <mergeCell ref="CP6:CP7"/>
    <mergeCell ref="CQ6:CQ7"/>
    <mergeCell ref="CR6:CR7"/>
    <mergeCell ref="CI6:CI7"/>
    <mergeCell ref="CJ6:CJ7"/>
    <mergeCell ref="CK6:CK7"/>
    <mergeCell ref="CL6:CL7"/>
    <mergeCell ref="CM6:CM7"/>
    <mergeCell ref="CD6:CD7"/>
    <mergeCell ref="CE6:CE7"/>
    <mergeCell ref="CF6:CF7"/>
    <mergeCell ref="CG6:CG7"/>
    <mergeCell ref="CH6:CH7"/>
    <mergeCell ref="BY6:BY7"/>
    <mergeCell ref="BZ6:BZ7"/>
    <mergeCell ref="CA6:CA7"/>
    <mergeCell ref="CB6:CB7"/>
    <mergeCell ref="CC6:CC7"/>
    <mergeCell ref="BT6:BT7"/>
    <mergeCell ref="BU6:BU7"/>
    <mergeCell ref="BV6:BV7"/>
    <mergeCell ref="BW6:BW7"/>
    <mergeCell ref="BX6:BX7"/>
    <mergeCell ref="BO6:BO7"/>
    <mergeCell ref="BP6:BP7"/>
    <mergeCell ref="BQ6:BQ7"/>
    <mergeCell ref="BR6:BR7"/>
    <mergeCell ref="BS6:BS7"/>
    <mergeCell ref="BJ6:BJ7"/>
    <mergeCell ref="BK6:BK7"/>
    <mergeCell ref="BL6:BL7"/>
    <mergeCell ref="BM6:BM7"/>
    <mergeCell ref="BN6:BN7"/>
    <mergeCell ref="BE6:BE7"/>
    <mergeCell ref="BF6:BF7"/>
    <mergeCell ref="BG6:BG7"/>
    <mergeCell ref="BH6:BH7"/>
    <mergeCell ref="BI6:BI7"/>
    <mergeCell ref="AZ6:AZ7"/>
    <mergeCell ref="BA6:BA7"/>
    <mergeCell ref="BB6:BB7"/>
    <mergeCell ref="BC6:BC7"/>
    <mergeCell ref="BD6:BD7"/>
    <mergeCell ref="AU6:AU7"/>
    <mergeCell ref="AV6:AV7"/>
    <mergeCell ref="AW6:AW7"/>
    <mergeCell ref="AX6:AX7"/>
    <mergeCell ref="AY6:AY7"/>
    <mergeCell ref="AP6:AP7"/>
    <mergeCell ref="AQ6:AQ7"/>
    <mergeCell ref="AR6:AR7"/>
    <mergeCell ref="AS6:AS7"/>
    <mergeCell ref="AT6:AT7"/>
    <mergeCell ref="AK6:AK7"/>
    <mergeCell ref="AL6:AL7"/>
    <mergeCell ref="AM6:AM7"/>
    <mergeCell ref="AN6:AN7"/>
    <mergeCell ref="AO6:AO7"/>
    <mergeCell ref="AF6:AF7"/>
    <mergeCell ref="AG6:AG7"/>
    <mergeCell ref="AH6:AH7"/>
    <mergeCell ref="AI6:AI7"/>
    <mergeCell ref="AJ6:AJ7"/>
    <mergeCell ref="AA6:AA7"/>
    <mergeCell ref="AB6:AB7"/>
    <mergeCell ref="AC6:AC7"/>
    <mergeCell ref="AD6:AD7"/>
    <mergeCell ref="AE6:AE7"/>
    <mergeCell ref="V6:V7"/>
    <mergeCell ref="W6:W7"/>
    <mergeCell ref="X6:X7"/>
    <mergeCell ref="Y6:Y7"/>
    <mergeCell ref="Z6:Z7"/>
    <mergeCell ref="Q6:Q7"/>
    <mergeCell ref="R6:R7"/>
    <mergeCell ref="S6:S7"/>
    <mergeCell ref="T6:T7"/>
    <mergeCell ref="U6:U7"/>
    <mergeCell ref="L6:L7"/>
    <mergeCell ref="M6:M7"/>
    <mergeCell ref="N6:N7"/>
    <mergeCell ref="O6:O7"/>
    <mergeCell ref="P6:P7"/>
    <mergeCell ref="G6:G7"/>
    <mergeCell ref="H6:H7"/>
    <mergeCell ref="I6:I7"/>
    <mergeCell ref="J6:J7"/>
    <mergeCell ref="K6:K7"/>
    <mergeCell ref="B6:B7"/>
    <mergeCell ref="C6:C7"/>
    <mergeCell ref="D6:D7"/>
    <mergeCell ref="E6:E7"/>
    <mergeCell ref="F6:F7"/>
    <mergeCell ref="EN49:EN50"/>
    <mergeCell ref="EO49:EO50"/>
    <mergeCell ref="EP49:EP50"/>
    <mergeCell ref="EG49:EG50"/>
    <mergeCell ref="EH49:EH50"/>
    <mergeCell ref="EI49:EI50"/>
    <mergeCell ref="EJ49:EJ50"/>
    <mergeCell ref="EK49:EK50"/>
    <mergeCell ref="EB49:EB50"/>
    <mergeCell ref="EC49:EC50"/>
    <mergeCell ref="ED49:ED50"/>
    <mergeCell ref="EE49:EE50"/>
    <mergeCell ref="EF49:EF50"/>
    <mergeCell ref="EL49:EL50"/>
    <mergeCell ref="EM49:EM50"/>
    <mergeCell ref="DW49:DW50"/>
    <mergeCell ref="DX49:DX50"/>
    <mergeCell ref="DY49:DY50"/>
    <mergeCell ref="DZ49:DZ50"/>
    <mergeCell ref="EA49:EA50"/>
    <mergeCell ref="DR49:DR50"/>
    <mergeCell ref="DS49:DS50"/>
    <mergeCell ref="DT49:DT50"/>
    <mergeCell ref="DU49:DU50"/>
    <mergeCell ref="DV49:DV50"/>
    <mergeCell ref="DM49:DM50"/>
    <mergeCell ref="DN49:DN50"/>
    <mergeCell ref="DO49:DO50"/>
    <mergeCell ref="DP49:DP50"/>
    <mergeCell ref="DQ49:DQ50"/>
    <mergeCell ref="DH49:DH50"/>
    <mergeCell ref="DI49:DI50"/>
    <mergeCell ref="DJ49:DJ50"/>
    <mergeCell ref="DK49:DK50"/>
    <mergeCell ref="DL49:DL50"/>
    <mergeCell ref="DC49:DC50"/>
    <mergeCell ref="DD49:DD50"/>
    <mergeCell ref="DE49:DE50"/>
    <mergeCell ref="DF49:DF50"/>
    <mergeCell ref="DG49:DG50"/>
    <mergeCell ref="CX49:CX50"/>
    <mergeCell ref="CY49:CY50"/>
    <mergeCell ref="CZ49:CZ50"/>
    <mergeCell ref="DA49:DA50"/>
    <mergeCell ref="DB49:DB50"/>
    <mergeCell ref="CS49:CS50"/>
    <mergeCell ref="CT49:CT50"/>
    <mergeCell ref="CU49:CU50"/>
    <mergeCell ref="CV49:CV50"/>
    <mergeCell ref="CW49:CW50"/>
    <mergeCell ref="CN49:CN50"/>
    <mergeCell ref="CO49:CO50"/>
    <mergeCell ref="CP49:CP50"/>
    <mergeCell ref="CQ49:CQ50"/>
    <mergeCell ref="CR49:CR50"/>
    <mergeCell ref="CI49:CI50"/>
    <mergeCell ref="CJ49:CJ50"/>
    <mergeCell ref="CK49:CK50"/>
    <mergeCell ref="CL49:CL50"/>
    <mergeCell ref="CM49:CM50"/>
    <mergeCell ref="CD49:CD50"/>
    <mergeCell ref="CE49:CE50"/>
    <mergeCell ref="CF49:CF50"/>
    <mergeCell ref="CG49:CG50"/>
    <mergeCell ref="CH49:CH50"/>
    <mergeCell ref="BY49:BY50"/>
    <mergeCell ref="BZ49:BZ50"/>
    <mergeCell ref="CA49:CA50"/>
    <mergeCell ref="CB49:CB50"/>
    <mergeCell ref="CC49:CC50"/>
    <mergeCell ref="BT49:BT50"/>
    <mergeCell ref="BU49:BU50"/>
    <mergeCell ref="BV49:BV50"/>
    <mergeCell ref="BW49:BW50"/>
    <mergeCell ref="BX49:BX50"/>
    <mergeCell ref="BO49:BO50"/>
    <mergeCell ref="BP49:BP50"/>
    <mergeCell ref="BQ49:BQ50"/>
    <mergeCell ref="BR49:BR50"/>
    <mergeCell ref="BS49:BS50"/>
    <mergeCell ref="BJ49:BJ50"/>
    <mergeCell ref="BK49:BK50"/>
    <mergeCell ref="BL49:BL50"/>
    <mergeCell ref="BM49:BM50"/>
    <mergeCell ref="BN49:BN50"/>
    <mergeCell ref="BE49:BE50"/>
    <mergeCell ref="BF49:BF50"/>
    <mergeCell ref="BG49:BG50"/>
    <mergeCell ref="BH49:BH50"/>
    <mergeCell ref="BI49:BI50"/>
    <mergeCell ref="AZ49:AZ50"/>
    <mergeCell ref="BA49:BA50"/>
    <mergeCell ref="BB49:BB50"/>
    <mergeCell ref="BC49:BC50"/>
    <mergeCell ref="BD49:BD50"/>
    <mergeCell ref="AU49:AU50"/>
    <mergeCell ref="AV49:AV50"/>
    <mergeCell ref="AW49:AW50"/>
    <mergeCell ref="AX49:AX50"/>
    <mergeCell ref="AY49:AY50"/>
    <mergeCell ref="AP49:AP50"/>
    <mergeCell ref="AQ49:AQ50"/>
    <mergeCell ref="AR49:AR50"/>
    <mergeCell ref="AS49:AS50"/>
    <mergeCell ref="AT49:AT50"/>
    <mergeCell ref="AK49:AK50"/>
    <mergeCell ref="AL49:AL50"/>
    <mergeCell ref="AM49:AM50"/>
    <mergeCell ref="AN49:AN50"/>
    <mergeCell ref="AO49:AO50"/>
    <mergeCell ref="AG49:AG50"/>
    <mergeCell ref="AH49:AH50"/>
    <mergeCell ref="AI49:AI50"/>
    <mergeCell ref="AJ49:AJ50"/>
    <mergeCell ref="AF49:AF50"/>
    <mergeCell ref="O49:O50"/>
    <mergeCell ref="P49:P50"/>
    <mergeCell ref="G49:G50"/>
    <mergeCell ref="H49:H50"/>
    <mergeCell ref="I49:I50"/>
    <mergeCell ref="J49:J50"/>
    <mergeCell ref="K49:K50"/>
    <mergeCell ref="V49:V50"/>
    <mergeCell ref="W49:W50"/>
    <mergeCell ref="AA49:AA50"/>
    <mergeCell ref="AB49:AB50"/>
    <mergeCell ref="AC49:AC50"/>
    <mergeCell ref="AD49:AD50"/>
    <mergeCell ref="AE49:AE50"/>
    <mergeCell ref="X49:X50"/>
    <mergeCell ref="Y49:Y50"/>
    <mergeCell ref="Z49:Z50"/>
    <mergeCell ref="Q49:Q50"/>
    <mergeCell ref="R49:R50"/>
    <mergeCell ref="S49:S50"/>
    <mergeCell ref="T49:T50"/>
    <mergeCell ref="U49:U50"/>
    <mergeCell ref="EL6:EL7"/>
    <mergeCell ref="B49:B50"/>
    <mergeCell ref="C49:C50"/>
    <mergeCell ref="D49:D50"/>
    <mergeCell ref="E49:E50"/>
    <mergeCell ref="F49:F50"/>
    <mergeCell ref="EN6:EN7"/>
    <mergeCell ref="FV6:FV7"/>
    <mergeCell ref="FE6:FE7"/>
    <mergeCell ref="FL6:FL7"/>
    <mergeCell ref="ES6:ES7"/>
    <mergeCell ref="ET6:ET7"/>
    <mergeCell ref="EX6:EX7"/>
    <mergeCell ref="EW6:EW7"/>
    <mergeCell ref="FB6:FB7"/>
    <mergeCell ref="FU6:FU7"/>
    <mergeCell ref="FR6:FR7"/>
    <mergeCell ref="FP6:FP7"/>
    <mergeCell ref="FN6:FN7"/>
    <mergeCell ref="FM6:FM7"/>
    <mergeCell ref="FF6:FF7"/>
    <mergeCell ref="L49:L50"/>
    <mergeCell ref="M49:M50"/>
    <mergeCell ref="N49:N50"/>
    <mergeCell ref="FP49:FP50"/>
    <mergeCell ref="FQ49:FQ50"/>
    <mergeCell ref="FR49:FR50"/>
    <mergeCell ref="FS49:FS50"/>
    <mergeCell ref="FT49:FT50"/>
    <mergeCell ref="EJ3:FA5"/>
    <mergeCell ref="FT6:FT7"/>
    <mergeCell ref="FI6:FI7"/>
    <mergeCell ref="FK6:FK7"/>
    <mergeCell ref="FS6:FS7"/>
    <mergeCell ref="EM6:EM7"/>
    <mergeCell ref="EP6:EP7"/>
    <mergeCell ref="EU6:EU7"/>
    <mergeCell ref="FA6:FA7"/>
    <mergeCell ref="EY6:EY7"/>
    <mergeCell ref="EZ6:EZ7"/>
    <mergeCell ref="EV6:EV7"/>
    <mergeCell ref="ER6:ER7"/>
    <mergeCell ref="EQ6:EQ7"/>
    <mergeCell ref="EO6:EO7"/>
    <mergeCell ref="FQ6:FQ7"/>
    <mergeCell ref="FO6:FO7"/>
    <mergeCell ref="FC3:FC5"/>
    <mergeCell ref="FJ6:FJ7"/>
    <mergeCell ref="FB3:FB5"/>
    <mergeCell ref="FK49:FK50"/>
    <mergeCell ref="FL49:FL50"/>
    <mergeCell ref="FM49:FM50"/>
    <mergeCell ref="FN49:FN50"/>
    <mergeCell ref="FO49:FO50"/>
    <mergeCell ref="FF49:FF50"/>
    <mergeCell ref="FG49:FG50"/>
    <mergeCell ref="FH49:FH50"/>
    <mergeCell ref="FI49:FI50"/>
    <mergeCell ref="FJ49:FJ50"/>
    <mergeCell ref="FC49:FC50"/>
    <mergeCell ref="FD49:FD50"/>
    <mergeCell ref="FE49:FE50"/>
    <mergeCell ref="FH6:FH7"/>
    <mergeCell ref="FG6:FG7"/>
    <mergeCell ref="FD6:FD7"/>
    <mergeCell ref="FC6:FC7"/>
    <mergeCell ref="GM6:GM7"/>
    <mergeCell ref="GM49:GM50"/>
    <mergeCell ref="GJ6:GJ7"/>
    <mergeCell ref="GJ49:GJ50"/>
    <mergeCell ref="GI6:GI7"/>
    <mergeCell ref="GI49:GI50"/>
    <mergeCell ref="FY6:FY7"/>
    <mergeCell ref="FX6:FX7"/>
    <mergeCell ref="FW6:FW7"/>
    <mergeCell ref="GE6:GE7"/>
    <mergeCell ref="GE49:GE50"/>
    <mergeCell ref="FY49:FY50"/>
    <mergeCell ref="FW49:FW50"/>
    <mergeCell ref="FX49:FX50"/>
    <mergeCell ref="GL6:GL7"/>
    <mergeCell ref="GL49:GL50"/>
    <mergeCell ref="GK6:GK7"/>
    <mergeCell ref="GK49:GK50"/>
  </mergeCells>
  <hyperlinks>
    <hyperlink ref="A1" location="Table_of_Contents!A1" display="Back to the table of contents"/>
  </hyperlink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BN62"/>
  <sheetViews>
    <sheetView workbookViewId="0">
      <pane xSplit="1" ySplit="7" topLeftCell="BD8" activePane="bottomRight" state="frozen"/>
      <selection pane="topRight" activeCell="B1" sqref="B1"/>
      <selection pane="bottomLeft" activeCell="A8" sqref="A8"/>
      <selection pane="bottomRight" activeCell="BP23" sqref="BP23"/>
    </sheetView>
  </sheetViews>
  <sheetFormatPr baseColWidth="10" defaultColWidth="12.6640625" defaultRowHeight="15.75" x14ac:dyDescent="0.25"/>
  <cols>
    <col min="1" max="1" width="25.88671875" customWidth="1"/>
  </cols>
  <sheetData>
    <row r="1" spans="1:66" s="58" customFormat="1" x14ac:dyDescent="0.25">
      <c r="A1" s="87" t="s">
        <v>145</v>
      </c>
    </row>
    <row r="2" spans="1:66" s="58" customFormat="1" x14ac:dyDescent="0.25"/>
    <row r="3" spans="1:66" x14ac:dyDescent="0.25">
      <c r="A3" s="148" t="s">
        <v>148</v>
      </c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/>
      <c r="T3" s="147"/>
      <c r="U3" s="147"/>
      <c r="V3" s="147"/>
      <c r="W3" s="147"/>
      <c r="X3" s="147"/>
      <c r="Y3" s="147"/>
      <c r="Z3" s="147"/>
      <c r="AA3" s="147"/>
      <c r="AB3" s="147"/>
      <c r="AC3" s="147"/>
      <c r="AD3" s="147"/>
      <c r="AE3" s="147"/>
      <c r="AF3" s="147"/>
      <c r="AG3" s="147"/>
      <c r="AH3" s="147"/>
      <c r="AI3" s="147"/>
      <c r="AJ3" s="147"/>
      <c r="AK3" s="147"/>
      <c r="AL3" s="147"/>
      <c r="AM3" s="147"/>
      <c r="AN3" s="147"/>
      <c r="AO3" s="147"/>
      <c r="AP3" s="147"/>
      <c r="AQ3" s="147"/>
      <c r="AR3" s="147"/>
      <c r="AS3" s="147"/>
      <c r="AT3" s="147"/>
      <c r="AU3" s="147"/>
      <c r="AV3" s="147"/>
      <c r="AW3" s="147"/>
      <c r="AX3" s="147"/>
      <c r="AY3" s="147"/>
      <c r="AZ3" s="147"/>
      <c r="BA3" s="147"/>
      <c r="BB3" s="147"/>
      <c r="BC3" s="147"/>
      <c r="BD3" s="147"/>
      <c r="BE3" s="147"/>
      <c r="BF3" s="147"/>
      <c r="BG3" s="147"/>
      <c r="BH3" s="147"/>
      <c r="BI3" s="147"/>
      <c r="BJ3" s="147"/>
      <c r="BK3" s="147"/>
      <c r="BL3" s="147"/>
      <c r="BM3" s="147"/>
      <c r="BN3" s="146" t="s">
        <v>14</v>
      </c>
    </row>
    <row r="4" spans="1:66" ht="18.75" customHeight="1" x14ac:dyDescent="0.25">
      <c r="A4" s="112"/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103"/>
      <c r="P4" s="103"/>
      <c r="Q4" s="103"/>
      <c r="R4" s="103"/>
      <c r="S4" s="103"/>
      <c r="T4" s="103"/>
      <c r="U4" s="103"/>
      <c r="V4" s="103"/>
      <c r="W4" s="103"/>
      <c r="X4" s="103"/>
      <c r="Y4" s="103"/>
      <c r="Z4" s="103"/>
      <c r="AA4" s="103"/>
      <c r="AB4" s="103"/>
      <c r="AC4" s="103"/>
      <c r="AD4" s="103"/>
      <c r="AE4" s="103"/>
      <c r="AF4" s="103"/>
      <c r="AG4" s="103"/>
      <c r="AH4" s="103"/>
      <c r="AI4" s="103"/>
      <c r="AJ4" s="103"/>
      <c r="AK4" s="103"/>
      <c r="AL4" s="103"/>
      <c r="AM4" s="103"/>
      <c r="AN4" s="103"/>
      <c r="AO4" s="103"/>
      <c r="AP4" s="103"/>
      <c r="AQ4" s="103"/>
      <c r="AR4" s="103"/>
      <c r="AS4" s="103"/>
      <c r="AT4" s="103"/>
      <c r="AU4" s="103"/>
      <c r="AV4" s="103"/>
      <c r="AW4" s="103"/>
      <c r="AX4" s="103"/>
      <c r="AY4" s="103"/>
      <c r="AZ4" s="103"/>
      <c r="BA4" s="103"/>
      <c r="BB4" s="103"/>
      <c r="BC4" s="103"/>
      <c r="BD4" s="103"/>
      <c r="BE4" s="103"/>
      <c r="BF4" s="103"/>
      <c r="BG4" s="103"/>
      <c r="BH4" s="103"/>
      <c r="BI4" s="103"/>
      <c r="BJ4" s="103"/>
      <c r="BK4" s="103"/>
      <c r="BL4" s="103"/>
      <c r="BM4" s="103"/>
      <c r="BN4" s="112"/>
    </row>
    <row r="5" spans="1:66" ht="18.75" customHeight="1" x14ac:dyDescent="0.25">
      <c r="A5" s="150"/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E5" s="149"/>
      <c r="AF5" s="149"/>
      <c r="AG5" s="149"/>
      <c r="AH5" s="149"/>
      <c r="AI5" s="149"/>
      <c r="AJ5" s="149"/>
      <c r="AK5" s="149"/>
      <c r="AL5" s="149"/>
      <c r="AM5" s="149"/>
      <c r="AN5" s="149"/>
      <c r="AO5" s="149"/>
      <c r="AP5" s="149"/>
      <c r="AQ5" s="149"/>
      <c r="AR5" s="149"/>
      <c r="AS5" s="149"/>
      <c r="AT5" s="149"/>
      <c r="AU5" s="149"/>
      <c r="AV5" s="149"/>
      <c r="AW5" s="149"/>
      <c r="AX5" s="149"/>
      <c r="AY5" s="149"/>
      <c r="AZ5" s="149"/>
      <c r="BA5" s="149"/>
      <c r="BB5" s="149"/>
      <c r="BC5" s="149"/>
      <c r="BD5" s="149"/>
      <c r="BE5" s="149"/>
      <c r="BF5" s="149"/>
      <c r="BG5" s="149"/>
      <c r="BH5" s="149"/>
      <c r="BI5" s="149"/>
      <c r="BJ5" s="149"/>
      <c r="BK5" s="149"/>
      <c r="BL5" s="149"/>
      <c r="BM5" s="149"/>
      <c r="BN5" s="150"/>
    </row>
    <row r="6" spans="1:66" x14ac:dyDescent="0.25">
      <c r="A6" s="102" t="s">
        <v>110</v>
      </c>
      <c r="B6" s="301">
        <v>39508</v>
      </c>
      <c r="C6" s="301">
        <v>39600</v>
      </c>
      <c r="D6" s="301">
        <v>39692</v>
      </c>
      <c r="E6" s="301">
        <v>39783</v>
      </c>
      <c r="F6" s="301">
        <v>39873</v>
      </c>
      <c r="G6" s="301">
        <v>39965</v>
      </c>
      <c r="H6" s="301">
        <v>40057</v>
      </c>
      <c r="I6" s="301">
        <v>40148</v>
      </c>
      <c r="J6" s="301">
        <v>40238</v>
      </c>
      <c r="K6" s="301">
        <v>40330</v>
      </c>
      <c r="L6" s="301">
        <v>40422</v>
      </c>
      <c r="M6" s="301">
        <v>40513</v>
      </c>
      <c r="N6" s="301">
        <v>40603</v>
      </c>
      <c r="O6" s="301">
        <v>40695</v>
      </c>
      <c r="P6" s="301">
        <v>40787</v>
      </c>
      <c r="Q6" s="301">
        <v>40878</v>
      </c>
      <c r="R6" s="301">
        <v>40969</v>
      </c>
      <c r="S6" s="301">
        <v>41061</v>
      </c>
      <c r="T6" s="301">
        <v>41153</v>
      </c>
      <c r="U6" s="301">
        <v>41244</v>
      </c>
      <c r="V6" s="301">
        <v>41334</v>
      </c>
      <c r="W6" s="301">
        <v>41426</v>
      </c>
      <c r="X6" s="301">
        <v>41518</v>
      </c>
      <c r="Y6" s="301">
        <v>41609</v>
      </c>
      <c r="Z6" s="301">
        <v>41699</v>
      </c>
      <c r="AA6" s="301">
        <v>41791</v>
      </c>
      <c r="AB6" s="301">
        <v>41883</v>
      </c>
      <c r="AC6" s="301">
        <v>41974</v>
      </c>
      <c r="AD6" s="301">
        <v>42064</v>
      </c>
      <c r="AE6" s="301">
        <v>42156</v>
      </c>
      <c r="AF6" s="301">
        <v>42248</v>
      </c>
      <c r="AG6" s="301">
        <v>42339</v>
      </c>
      <c r="AH6" s="301">
        <v>42430</v>
      </c>
      <c r="AI6" s="301">
        <v>42522</v>
      </c>
      <c r="AJ6" s="301">
        <v>42614</v>
      </c>
      <c r="AK6" s="301">
        <v>42705</v>
      </c>
      <c r="AL6" s="301">
        <v>42795</v>
      </c>
      <c r="AM6" s="301">
        <v>42887</v>
      </c>
      <c r="AN6" s="301">
        <v>42979</v>
      </c>
      <c r="AO6" s="301">
        <v>43070</v>
      </c>
      <c r="AP6" s="301">
        <v>43160</v>
      </c>
      <c r="AQ6" s="301">
        <v>43252</v>
      </c>
      <c r="AR6" s="301">
        <v>43344</v>
      </c>
      <c r="AS6" s="301">
        <v>43435</v>
      </c>
      <c r="AT6" s="301">
        <v>43525</v>
      </c>
      <c r="AU6" s="301">
        <v>43617</v>
      </c>
      <c r="AV6" s="301">
        <v>43709</v>
      </c>
      <c r="AW6" s="301">
        <v>43800</v>
      </c>
      <c r="AX6" s="301">
        <v>43891</v>
      </c>
      <c r="AY6" s="301">
        <v>43983</v>
      </c>
      <c r="AZ6" s="301">
        <v>44075</v>
      </c>
      <c r="BA6" s="301">
        <v>44166</v>
      </c>
      <c r="BB6" s="301">
        <v>44256</v>
      </c>
      <c r="BC6" s="301">
        <v>44348</v>
      </c>
      <c r="BD6" s="301">
        <v>44440</v>
      </c>
      <c r="BE6" s="301">
        <v>44531</v>
      </c>
      <c r="BF6" s="301">
        <v>44621</v>
      </c>
      <c r="BG6" s="301">
        <v>44713</v>
      </c>
      <c r="BH6" s="301">
        <v>44805</v>
      </c>
      <c r="BI6" s="301">
        <v>44896</v>
      </c>
      <c r="BJ6" s="301">
        <v>44986</v>
      </c>
      <c r="BK6" s="301">
        <v>45078</v>
      </c>
      <c r="BL6" s="301">
        <v>45170</v>
      </c>
      <c r="BM6" s="301">
        <v>45261</v>
      </c>
      <c r="BN6" s="301">
        <v>45352</v>
      </c>
    </row>
    <row r="7" spans="1:66" x14ac:dyDescent="0.25">
      <c r="A7" s="95" t="s">
        <v>167</v>
      </c>
      <c r="B7" s="302"/>
      <c r="C7" s="302"/>
      <c r="D7" s="302"/>
      <c r="E7" s="302"/>
      <c r="F7" s="302"/>
      <c r="G7" s="302"/>
      <c r="H7" s="302"/>
      <c r="I7" s="302"/>
      <c r="J7" s="302"/>
      <c r="K7" s="302"/>
      <c r="L7" s="302"/>
      <c r="M7" s="302"/>
      <c r="N7" s="302"/>
      <c r="O7" s="302"/>
      <c r="P7" s="302"/>
      <c r="Q7" s="302"/>
      <c r="R7" s="302"/>
      <c r="S7" s="302"/>
      <c r="T7" s="302"/>
      <c r="U7" s="302"/>
      <c r="V7" s="302"/>
      <c r="W7" s="302"/>
      <c r="X7" s="302"/>
      <c r="Y7" s="302"/>
      <c r="Z7" s="302"/>
      <c r="AA7" s="302"/>
      <c r="AB7" s="302"/>
      <c r="AC7" s="302"/>
      <c r="AD7" s="302"/>
      <c r="AE7" s="302"/>
      <c r="AF7" s="302"/>
      <c r="AG7" s="302"/>
      <c r="AH7" s="302"/>
      <c r="AI7" s="302"/>
      <c r="AJ7" s="302"/>
      <c r="AK7" s="302"/>
      <c r="AL7" s="302"/>
      <c r="AM7" s="302"/>
      <c r="AN7" s="302"/>
      <c r="AO7" s="302"/>
      <c r="AP7" s="302"/>
      <c r="AQ7" s="302"/>
      <c r="AR7" s="302"/>
      <c r="AS7" s="302"/>
      <c r="AT7" s="302"/>
      <c r="AU7" s="302"/>
      <c r="AV7" s="302"/>
      <c r="AW7" s="302"/>
      <c r="AX7" s="302"/>
      <c r="AY7" s="302"/>
      <c r="AZ7" s="302"/>
      <c r="BA7" s="302"/>
      <c r="BB7" s="302"/>
      <c r="BC7" s="302"/>
      <c r="BD7" s="302"/>
      <c r="BE7" s="302"/>
      <c r="BF7" s="302"/>
      <c r="BG7" s="302"/>
      <c r="BH7" s="302"/>
      <c r="BI7" s="302"/>
      <c r="BJ7" s="302"/>
      <c r="BK7" s="302"/>
      <c r="BL7" s="302"/>
      <c r="BM7" s="302"/>
      <c r="BN7" s="302"/>
    </row>
    <row r="8" spans="1:66" s="58" customFormat="1" x14ac:dyDescent="0.25">
      <c r="A8" s="76" t="s">
        <v>62</v>
      </c>
      <c r="B8" s="80">
        <v>6496.1769999999997</v>
      </c>
      <c r="C8" s="80">
        <v>3156.9660000000003</v>
      </c>
      <c r="D8" s="80">
        <v>6260.4409999999998</v>
      </c>
      <c r="E8" s="80">
        <v>8547.0390000000007</v>
      </c>
      <c r="F8" s="80">
        <v>11205.373000000001</v>
      </c>
      <c r="G8" s="80">
        <v>6642.148000000001</v>
      </c>
      <c r="H8" s="80">
        <v>9702.1319999999996</v>
      </c>
      <c r="I8" s="80">
        <v>9833.7669999999998</v>
      </c>
      <c r="J8" s="80">
        <v>4610.75</v>
      </c>
      <c r="K8" s="80">
        <v>8389.85</v>
      </c>
      <c r="L8" s="80">
        <v>7813.1750000000002</v>
      </c>
      <c r="M8" s="80">
        <v>7273.0580000000009</v>
      </c>
      <c r="N8" s="80">
        <v>11889.271999999999</v>
      </c>
      <c r="O8" s="80">
        <v>10775.192999999999</v>
      </c>
      <c r="P8" s="80">
        <v>15979.721000000001</v>
      </c>
      <c r="Q8" s="80">
        <v>18598.131000000001</v>
      </c>
      <c r="R8" s="80">
        <v>21608.716</v>
      </c>
      <c r="S8" s="80">
        <v>16621.593000000001</v>
      </c>
      <c r="T8" s="80">
        <v>15583.945</v>
      </c>
      <c r="U8" s="80">
        <v>16625.288</v>
      </c>
      <c r="V8" s="80">
        <v>2815.7709999999997</v>
      </c>
      <c r="W8" s="80">
        <v>3076.8240000000001</v>
      </c>
      <c r="X8" s="80">
        <v>4802.4130000000005</v>
      </c>
      <c r="Y8" s="80">
        <v>3473.7749999999996</v>
      </c>
      <c r="Z8" s="80">
        <v>3561.4229999999998</v>
      </c>
      <c r="AA8" s="80">
        <v>3263.1330000000003</v>
      </c>
      <c r="AB8" s="80">
        <v>5335.3060000000005</v>
      </c>
      <c r="AC8" s="80">
        <v>6877.8850000000002</v>
      </c>
      <c r="AD8" s="80">
        <v>6613.9470000000001</v>
      </c>
      <c r="AE8" s="80">
        <v>4937.0070000000005</v>
      </c>
      <c r="AF8" s="80">
        <v>1996</v>
      </c>
      <c r="AG8" s="80">
        <v>4582.2790000000005</v>
      </c>
      <c r="AH8" s="80">
        <v>4052.8609999999999</v>
      </c>
      <c r="AI8" s="80">
        <v>4674.665</v>
      </c>
      <c r="AJ8" s="80">
        <v>4893.0080000000007</v>
      </c>
      <c r="AK8" s="80">
        <v>2513.1190000000001</v>
      </c>
      <c r="AL8" s="80">
        <v>4412.13</v>
      </c>
      <c r="AM8" s="80">
        <v>9195.0969999999998</v>
      </c>
      <c r="AN8" s="80">
        <v>5848.384</v>
      </c>
      <c r="AO8" s="80">
        <v>3699.8379999999997</v>
      </c>
      <c r="AP8" s="80">
        <v>5772.6050000000005</v>
      </c>
      <c r="AQ8" s="80">
        <v>6880.058</v>
      </c>
      <c r="AR8" s="80">
        <v>1739.9459999999999</v>
      </c>
      <c r="AS8" s="80">
        <v>4706.223</v>
      </c>
      <c r="AT8" s="80">
        <v>3623.8500000000004</v>
      </c>
      <c r="AU8" s="80">
        <v>2029.9</v>
      </c>
      <c r="AV8" s="80">
        <v>4556.7950000000001</v>
      </c>
      <c r="AW8" s="80">
        <v>5735.598</v>
      </c>
      <c r="AX8" s="80">
        <v>6945.7729999999992</v>
      </c>
      <c r="AY8" s="80">
        <v>9246.982</v>
      </c>
      <c r="AZ8" s="80">
        <v>11188.626</v>
      </c>
      <c r="BA8" s="80">
        <v>8559.2129999999997</v>
      </c>
      <c r="BB8" s="80">
        <v>7657.7669999999998</v>
      </c>
      <c r="BC8" s="80">
        <v>6986.857</v>
      </c>
      <c r="BD8" s="80">
        <v>5605.0719999999992</v>
      </c>
      <c r="BE8" s="80">
        <v>3740.4370000000004</v>
      </c>
      <c r="BF8" s="80">
        <v>2807.1689999999999</v>
      </c>
      <c r="BG8" s="80">
        <v>4428.5150000000003</v>
      </c>
      <c r="BH8" s="80">
        <v>4041.6099999999997</v>
      </c>
      <c r="BI8" s="80">
        <v>4487.17</v>
      </c>
      <c r="BJ8" s="80">
        <v>6056.04</v>
      </c>
      <c r="BK8" s="80">
        <v>3768.11</v>
      </c>
      <c r="BL8" s="80">
        <v>10091.419</v>
      </c>
      <c r="BM8" s="80">
        <v>4178.91</v>
      </c>
      <c r="BN8" s="80">
        <v>8655.6049999999996</v>
      </c>
    </row>
    <row r="9" spans="1:66" s="58" customFormat="1" x14ac:dyDescent="0.25">
      <c r="A9" s="75" t="s">
        <v>70</v>
      </c>
      <c r="B9" s="75">
        <v>0</v>
      </c>
      <c r="C9" s="75">
        <v>0</v>
      </c>
      <c r="D9" s="75">
        <v>0</v>
      </c>
      <c r="E9" s="75">
        <v>0</v>
      </c>
      <c r="F9" s="75">
        <v>0</v>
      </c>
      <c r="G9" s="75">
        <v>0</v>
      </c>
      <c r="H9" s="75">
        <v>0</v>
      </c>
      <c r="I9" s="75">
        <v>0</v>
      </c>
      <c r="J9" s="75">
        <v>0</v>
      </c>
      <c r="K9" s="75">
        <v>0</v>
      </c>
      <c r="L9" s="75">
        <v>0</v>
      </c>
      <c r="M9" s="75">
        <v>0</v>
      </c>
      <c r="N9" s="75">
        <v>0</v>
      </c>
      <c r="O9" s="75">
        <v>0</v>
      </c>
      <c r="P9" s="75">
        <v>0</v>
      </c>
      <c r="Q9" s="75">
        <v>0</v>
      </c>
      <c r="R9" s="75">
        <v>0</v>
      </c>
      <c r="S9" s="75">
        <v>0</v>
      </c>
      <c r="T9" s="75">
        <v>29</v>
      </c>
      <c r="U9" s="75">
        <v>0</v>
      </c>
      <c r="V9" s="75">
        <v>129.69999999999999</v>
      </c>
      <c r="W9" s="75">
        <v>0</v>
      </c>
      <c r="X9" s="75">
        <v>0</v>
      </c>
      <c r="Y9" s="75">
        <v>0</v>
      </c>
      <c r="Z9" s="75">
        <v>0</v>
      </c>
      <c r="AA9" s="75">
        <v>346.67</v>
      </c>
      <c r="AB9" s="75">
        <v>0</v>
      </c>
      <c r="AC9" s="75">
        <v>21</v>
      </c>
      <c r="AD9" s="75">
        <v>0</v>
      </c>
      <c r="AE9" s="75">
        <v>25.96</v>
      </c>
      <c r="AF9" s="75">
        <v>0.57999999999999996</v>
      </c>
      <c r="AG9" s="75">
        <v>24.099999999999998</v>
      </c>
      <c r="AH9" s="75">
        <v>1.95</v>
      </c>
      <c r="AI9" s="75">
        <v>17.55</v>
      </c>
      <c r="AJ9" s="75">
        <v>0</v>
      </c>
      <c r="AK9" s="75">
        <v>0</v>
      </c>
      <c r="AL9" s="75">
        <v>0</v>
      </c>
      <c r="AM9" s="75">
        <v>18.149999999999999</v>
      </c>
      <c r="AN9" s="75">
        <v>51.03</v>
      </c>
      <c r="AO9" s="75">
        <v>0</v>
      </c>
      <c r="AP9" s="75">
        <v>0</v>
      </c>
      <c r="AQ9" s="75">
        <v>33.75</v>
      </c>
      <c r="AR9" s="75">
        <v>1</v>
      </c>
      <c r="AS9" s="75">
        <v>16.448</v>
      </c>
      <c r="AT9" s="75">
        <v>7.35</v>
      </c>
      <c r="AU9" s="75">
        <v>10.25</v>
      </c>
      <c r="AV9" s="75">
        <v>61.77</v>
      </c>
      <c r="AW9" s="75">
        <v>15.4</v>
      </c>
      <c r="AX9" s="75">
        <v>52.29</v>
      </c>
      <c r="AY9" s="75">
        <v>51.589999999999996</v>
      </c>
      <c r="AZ9" s="75">
        <v>0</v>
      </c>
      <c r="BA9" s="75">
        <v>99.394000000000005</v>
      </c>
      <c r="BB9" s="75">
        <v>5.8119999999999994</v>
      </c>
      <c r="BC9" s="75">
        <v>25.85</v>
      </c>
      <c r="BD9" s="75">
        <v>82.90100000000001</v>
      </c>
      <c r="BE9" s="75">
        <v>116.997</v>
      </c>
      <c r="BF9" s="75">
        <v>39.798999999999999</v>
      </c>
      <c r="BG9" s="75">
        <v>5.1149999999999993</v>
      </c>
      <c r="BH9" s="75">
        <v>52.099999999999994</v>
      </c>
      <c r="BI9" s="75">
        <v>83.699999999999989</v>
      </c>
      <c r="BJ9" s="75">
        <v>7.6349999999999998</v>
      </c>
      <c r="BK9" s="75">
        <v>343.55999999999995</v>
      </c>
      <c r="BL9" s="75">
        <v>296.16999999999996</v>
      </c>
      <c r="BM9" s="75">
        <v>0</v>
      </c>
      <c r="BN9" s="75">
        <v>0</v>
      </c>
    </row>
    <row r="10" spans="1:66" s="58" customFormat="1" x14ac:dyDescent="0.25">
      <c r="A10" s="75" t="s">
        <v>71</v>
      </c>
      <c r="B10" s="75">
        <v>29</v>
      </c>
      <c r="C10" s="75">
        <v>0</v>
      </c>
      <c r="D10" s="75">
        <v>921.6</v>
      </c>
      <c r="E10" s="75">
        <v>237</v>
      </c>
      <c r="F10" s="75">
        <v>0</v>
      </c>
      <c r="G10" s="75">
        <v>0</v>
      </c>
      <c r="H10" s="75">
        <v>578</v>
      </c>
      <c r="I10" s="75">
        <v>37</v>
      </c>
      <c r="J10" s="75">
        <v>0</v>
      </c>
      <c r="K10" s="75">
        <v>0</v>
      </c>
      <c r="L10" s="75">
        <v>0</v>
      </c>
      <c r="M10" s="75">
        <v>0</v>
      </c>
      <c r="N10" s="75">
        <v>0</v>
      </c>
      <c r="O10" s="75">
        <v>0</v>
      </c>
      <c r="P10" s="75">
        <v>0</v>
      </c>
      <c r="Q10" s="75">
        <v>0</v>
      </c>
      <c r="R10" s="75">
        <v>0</v>
      </c>
      <c r="S10" s="75">
        <v>0</v>
      </c>
      <c r="T10" s="75">
        <v>0</v>
      </c>
      <c r="U10" s="75">
        <v>0</v>
      </c>
      <c r="V10" s="75">
        <v>0</v>
      </c>
      <c r="W10" s="75">
        <v>11.05</v>
      </c>
      <c r="X10" s="75">
        <v>0</v>
      </c>
      <c r="Y10" s="75">
        <v>0</v>
      </c>
      <c r="Z10" s="75">
        <v>0</v>
      </c>
      <c r="AA10" s="75">
        <v>0</v>
      </c>
      <c r="AB10" s="75">
        <v>0</v>
      </c>
      <c r="AC10" s="75">
        <v>0</v>
      </c>
      <c r="AD10" s="75">
        <v>0</v>
      </c>
      <c r="AE10" s="75">
        <v>0</v>
      </c>
      <c r="AF10" s="75">
        <v>0</v>
      </c>
      <c r="AG10" s="75">
        <v>0</v>
      </c>
      <c r="AH10" s="75">
        <v>272</v>
      </c>
      <c r="AI10" s="75">
        <v>0</v>
      </c>
      <c r="AJ10" s="75">
        <v>0</v>
      </c>
      <c r="AK10" s="75">
        <v>0</v>
      </c>
      <c r="AL10" s="75">
        <v>0</v>
      </c>
      <c r="AM10" s="75">
        <v>0</v>
      </c>
      <c r="AN10" s="75">
        <v>0</v>
      </c>
      <c r="AO10" s="75">
        <v>0</v>
      </c>
      <c r="AP10" s="75">
        <v>0</v>
      </c>
      <c r="AQ10" s="75">
        <v>0</v>
      </c>
      <c r="AR10" s="75">
        <v>0</v>
      </c>
      <c r="AS10" s="75">
        <v>0</v>
      </c>
      <c r="AT10" s="75">
        <v>0</v>
      </c>
      <c r="AU10" s="75">
        <v>0</v>
      </c>
      <c r="AV10" s="75">
        <v>0</v>
      </c>
      <c r="AW10" s="75">
        <v>0</v>
      </c>
      <c r="AX10" s="75">
        <v>0</v>
      </c>
      <c r="AY10" s="75">
        <v>0</v>
      </c>
      <c r="AZ10" s="75">
        <v>0</v>
      </c>
      <c r="BA10" s="75">
        <v>0</v>
      </c>
      <c r="BB10" s="75">
        <v>0</v>
      </c>
      <c r="BC10" s="75">
        <v>0</v>
      </c>
      <c r="BD10" s="75">
        <v>0</v>
      </c>
      <c r="BE10" s="75">
        <v>0</v>
      </c>
      <c r="BF10" s="75">
        <v>0</v>
      </c>
      <c r="BG10" s="75">
        <v>0</v>
      </c>
      <c r="BH10" s="75">
        <v>0</v>
      </c>
      <c r="BI10" s="75">
        <v>0</v>
      </c>
      <c r="BJ10" s="75">
        <v>0</v>
      </c>
      <c r="BK10" s="75">
        <v>0</v>
      </c>
      <c r="BL10" s="75">
        <v>0</v>
      </c>
      <c r="BM10" s="75">
        <v>0</v>
      </c>
      <c r="BN10" s="75">
        <v>0</v>
      </c>
    </row>
    <row r="11" spans="1:66" s="58" customFormat="1" x14ac:dyDescent="0.25">
      <c r="A11" s="75" t="s">
        <v>72</v>
      </c>
      <c r="B11" s="75">
        <v>0</v>
      </c>
      <c r="C11" s="75">
        <v>0</v>
      </c>
      <c r="D11" s="75">
        <v>0</v>
      </c>
      <c r="E11" s="75">
        <v>0</v>
      </c>
      <c r="F11" s="75">
        <v>0</v>
      </c>
      <c r="G11" s="75">
        <v>0</v>
      </c>
      <c r="H11" s="75">
        <v>0</v>
      </c>
      <c r="I11" s="75">
        <v>0</v>
      </c>
      <c r="J11" s="75">
        <v>0</v>
      </c>
      <c r="K11" s="75">
        <v>0</v>
      </c>
      <c r="L11" s="75">
        <v>0</v>
      </c>
      <c r="M11" s="75">
        <v>0</v>
      </c>
      <c r="N11" s="75">
        <v>0</v>
      </c>
      <c r="O11" s="75">
        <v>0</v>
      </c>
      <c r="P11" s="75">
        <v>0</v>
      </c>
      <c r="Q11" s="75">
        <v>0</v>
      </c>
      <c r="R11" s="75">
        <v>0</v>
      </c>
      <c r="S11" s="75">
        <v>0</v>
      </c>
      <c r="T11" s="75">
        <v>0</v>
      </c>
      <c r="U11" s="75">
        <v>0</v>
      </c>
      <c r="V11" s="75">
        <v>0</v>
      </c>
      <c r="W11" s="75">
        <v>0</v>
      </c>
      <c r="X11" s="75">
        <v>0</v>
      </c>
      <c r="Y11" s="75">
        <v>0</v>
      </c>
      <c r="Z11" s="75">
        <v>0</v>
      </c>
      <c r="AA11" s="75">
        <v>0</v>
      </c>
      <c r="AB11" s="75">
        <v>0</v>
      </c>
      <c r="AC11" s="75">
        <v>0</v>
      </c>
      <c r="AD11" s="75">
        <v>0</v>
      </c>
      <c r="AE11" s="75">
        <v>702</v>
      </c>
      <c r="AF11" s="75">
        <v>162.21100000000001</v>
      </c>
      <c r="AG11" s="75">
        <v>0</v>
      </c>
      <c r="AH11" s="75">
        <v>0</v>
      </c>
      <c r="AI11" s="75">
        <v>81.2</v>
      </c>
      <c r="AJ11" s="75">
        <v>0</v>
      </c>
      <c r="AK11" s="75">
        <v>0</v>
      </c>
      <c r="AL11" s="75">
        <v>0</v>
      </c>
      <c r="AM11" s="75">
        <v>0</v>
      </c>
      <c r="AN11" s="75">
        <v>0</v>
      </c>
      <c r="AO11" s="75">
        <v>0</v>
      </c>
      <c r="AP11" s="75">
        <v>0</v>
      </c>
      <c r="AQ11" s="75">
        <v>0</v>
      </c>
      <c r="AR11" s="75">
        <v>0</v>
      </c>
      <c r="AS11" s="75">
        <v>0</v>
      </c>
      <c r="AT11" s="75">
        <v>0</v>
      </c>
      <c r="AU11" s="75">
        <v>0</v>
      </c>
      <c r="AV11" s="75">
        <v>625.24800000000005</v>
      </c>
      <c r="AW11" s="75">
        <v>0</v>
      </c>
      <c r="AX11" s="75">
        <v>0</v>
      </c>
      <c r="AY11" s="75">
        <v>0</v>
      </c>
      <c r="AZ11" s="75">
        <v>0</v>
      </c>
      <c r="BA11" s="75">
        <v>28.05</v>
      </c>
      <c r="BB11" s="75">
        <v>0</v>
      </c>
      <c r="BC11" s="75">
        <v>0</v>
      </c>
      <c r="BD11" s="75">
        <v>0</v>
      </c>
      <c r="BE11" s="75">
        <v>0</v>
      </c>
      <c r="BF11" s="75">
        <v>0</v>
      </c>
      <c r="BG11" s="75">
        <v>0</v>
      </c>
      <c r="BH11" s="75">
        <v>0</v>
      </c>
      <c r="BI11" s="75">
        <v>0</v>
      </c>
      <c r="BJ11" s="75">
        <v>0</v>
      </c>
      <c r="BK11" s="75">
        <v>0</v>
      </c>
      <c r="BL11" s="75">
        <v>0</v>
      </c>
      <c r="BM11" s="75">
        <v>0</v>
      </c>
      <c r="BN11" s="75">
        <v>0</v>
      </c>
    </row>
    <row r="12" spans="1:66" s="58" customFormat="1" x14ac:dyDescent="0.25">
      <c r="A12" s="75" t="s">
        <v>73</v>
      </c>
      <c r="B12" s="75">
        <v>1885.45</v>
      </c>
      <c r="C12" s="75">
        <v>396.125</v>
      </c>
      <c r="D12" s="75">
        <v>436.15</v>
      </c>
      <c r="E12" s="75">
        <v>711.75</v>
      </c>
      <c r="F12" s="75">
        <v>2836.65</v>
      </c>
      <c r="G12" s="75">
        <v>1168.5999999999999</v>
      </c>
      <c r="H12" s="75">
        <v>943.59999999999991</v>
      </c>
      <c r="I12" s="75">
        <v>1284.5</v>
      </c>
      <c r="J12" s="75">
        <v>2232.8000000000002</v>
      </c>
      <c r="K12" s="75">
        <v>1860.6000000000001</v>
      </c>
      <c r="L12" s="75">
        <v>1125.925</v>
      </c>
      <c r="M12" s="75">
        <v>1446.508</v>
      </c>
      <c r="N12" s="75">
        <v>1897.96</v>
      </c>
      <c r="O12" s="75">
        <v>1217.6089999999999</v>
      </c>
      <c r="P12" s="75">
        <v>616.64799999999991</v>
      </c>
      <c r="Q12" s="75">
        <v>91.97</v>
      </c>
      <c r="R12" s="75">
        <v>185.14999999999998</v>
      </c>
      <c r="S12" s="75">
        <v>120.97500000000001</v>
      </c>
      <c r="T12" s="75">
        <v>228.505</v>
      </c>
      <c r="U12" s="75">
        <v>340.33199999999999</v>
      </c>
      <c r="V12" s="75">
        <v>23.045999999999999</v>
      </c>
      <c r="W12" s="75">
        <v>0.375</v>
      </c>
      <c r="X12" s="75">
        <v>3.5750000000000002</v>
      </c>
      <c r="Y12" s="75">
        <v>104.9</v>
      </c>
      <c r="Z12" s="75">
        <v>0.40799999999999997</v>
      </c>
      <c r="AA12" s="75">
        <v>3.55</v>
      </c>
      <c r="AB12" s="75">
        <v>2.48</v>
      </c>
      <c r="AC12" s="75">
        <v>1.1000000000000001</v>
      </c>
      <c r="AD12" s="75">
        <v>3.625</v>
      </c>
      <c r="AE12" s="75">
        <v>100</v>
      </c>
      <c r="AF12" s="75">
        <v>6.2</v>
      </c>
      <c r="AG12" s="75">
        <v>8.1</v>
      </c>
      <c r="AH12" s="75">
        <v>8.5500000000000007</v>
      </c>
      <c r="AI12" s="75">
        <v>75.415000000000006</v>
      </c>
      <c r="AJ12" s="75">
        <v>0</v>
      </c>
      <c r="AK12" s="75">
        <v>0</v>
      </c>
      <c r="AL12" s="75">
        <v>0.6</v>
      </c>
      <c r="AM12" s="75">
        <v>0</v>
      </c>
      <c r="AN12" s="75">
        <v>150</v>
      </c>
      <c r="AO12" s="75">
        <v>0</v>
      </c>
      <c r="AP12" s="75">
        <v>0</v>
      </c>
      <c r="AQ12" s="75">
        <v>14</v>
      </c>
      <c r="AR12" s="75">
        <v>10.1</v>
      </c>
      <c r="AS12" s="75">
        <v>25</v>
      </c>
      <c r="AT12" s="75">
        <v>0</v>
      </c>
      <c r="AU12" s="75">
        <v>0</v>
      </c>
      <c r="AV12" s="75">
        <v>46.496000000000002</v>
      </c>
      <c r="AW12" s="75">
        <v>806</v>
      </c>
      <c r="AX12" s="75">
        <v>8</v>
      </c>
      <c r="AY12" s="75">
        <v>0</v>
      </c>
      <c r="AZ12" s="75">
        <v>0</v>
      </c>
      <c r="BA12" s="75">
        <v>6.085</v>
      </c>
      <c r="BB12" s="75">
        <v>0</v>
      </c>
      <c r="BC12" s="75">
        <v>3890</v>
      </c>
      <c r="BD12" s="75">
        <v>1478.825</v>
      </c>
      <c r="BE12" s="75">
        <v>1080</v>
      </c>
      <c r="BF12" s="75">
        <v>800</v>
      </c>
      <c r="BG12" s="75">
        <v>2260</v>
      </c>
      <c r="BH12" s="75">
        <v>640</v>
      </c>
      <c r="BI12" s="75">
        <v>2375.25</v>
      </c>
      <c r="BJ12" s="75">
        <v>56.25</v>
      </c>
      <c r="BK12" s="75">
        <v>0</v>
      </c>
      <c r="BL12" s="75">
        <v>1027.3240000000001</v>
      </c>
      <c r="BM12" s="75">
        <v>0</v>
      </c>
      <c r="BN12" s="75">
        <v>0</v>
      </c>
    </row>
    <row r="13" spans="1:66" s="58" customFormat="1" x14ac:dyDescent="0.25">
      <c r="A13" s="75" t="s">
        <v>74</v>
      </c>
      <c r="B13" s="75">
        <v>2178.1999999999998</v>
      </c>
      <c r="C13" s="75">
        <v>1348.6</v>
      </c>
      <c r="D13" s="75">
        <v>3388.25</v>
      </c>
      <c r="E13" s="75">
        <v>3893.3500000000004</v>
      </c>
      <c r="F13" s="75">
        <v>5330.55</v>
      </c>
      <c r="G13" s="75">
        <v>1800.5</v>
      </c>
      <c r="H13" s="75">
        <v>6238</v>
      </c>
      <c r="I13" s="75">
        <v>5217</v>
      </c>
      <c r="J13" s="75">
        <v>2000</v>
      </c>
      <c r="K13" s="75">
        <v>5999.75</v>
      </c>
      <c r="L13" s="75">
        <v>3796.45</v>
      </c>
      <c r="M13" s="75">
        <v>3549.9</v>
      </c>
      <c r="N13" s="75">
        <v>1969.5</v>
      </c>
      <c r="O13" s="75">
        <v>5150</v>
      </c>
      <c r="P13" s="75">
        <v>8450.0470000000005</v>
      </c>
      <c r="Q13" s="75">
        <v>10954.5</v>
      </c>
      <c r="R13" s="75">
        <v>5415</v>
      </c>
      <c r="S13" s="75">
        <v>600</v>
      </c>
      <c r="T13" s="75">
        <v>3667</v>
      </c>
      <c r="U13" s="75">
        <v>5490</v>
      </c>
      <c r="V13" s="75">
        <v>206.4</v>
      </c>
      <c r="W13" s="75">
        <v>1000</v>
      </c>
      <c r="X13" s="75">
        <v>1710.75</v>
      </c>
      <c r="Y13" s="75">
        <v>1259.9000000000001</v>
      </c>
      <c r="Z13" s="75">
        <v>1500</v>
      </c>
      <c r="AA13" s="75">
        <v>2100</v>
      </c>
      <c r="AB13" s="75">
        <v>3750</v>
      </c>
      <c r="AC13" s="75">
        <v>4830</v>
      </c>
      <c r="AD13" s="75">
        <v>4878.8999999999996</v>
      </c>
      <c r="AE13" s="75">
        <v>3300</v>
      </c>
      <c r="AF13" s="75">
        <v>1000</v>
      </c>
      <c r="AG13" s="75">
        <v>2522.9499999999998</v>
      </c>
      <c r="AH13" s="75">
        <v>3002</v>
      </c>
      <c r="AI13" s="75">
        <v>3015</v>
      </c>
      <c r="AJ13" s="75">
        <v>4500</v>
      </c>
      <c r="AK13" s="75">
        <v>2000</v>
      </c>
      <c r="AL13" s="75">
        <v>3950</v>
      </c>
      <c r="AM13" s="75">
        <v>9049.9500000000007</v>
      </c>
      <c r="AN13" s="75">
        <v>5334.86</v>
      </c>
      <c r="AO13" s="75">
        <v>3000</v>
      </c>
      <c r="AP13" s="75">
        <v>4589</v>
      </c>
      <c r="AQ13" s="75">
        <v>6357.8</v>
      </c>
      <c r="AR13" s="75">
        <v>1510</v>
      </c>
      <c r="AS13" s="75">
        <v>3000</v>
      </c>
      <c r="AT13" s="75">
        <v>3500</v>
      </c>
      <c r="AU13" s="75">
        <v>2000</v>
      </c>
      <c r="AV13" s="75">
        <v>3800</v>
      </c>
      <c r="AW13" s="75">
        <v>4282.25</v>
      </c>
      <c r="AX13" s="75">
        <v>6152</v>
      </c>
      <c r="AY13" s="75">
        <v>5851.1</v>
      </c>
      <c r="AZ13" s="75">
        <v>6100</v>
      </c>
      <c r="BA13" s="75">
        <v>5000</v>
      </c>
      <c r="BB13" s="75">
        <v>6491</v>
      </c>
      <c r="BC13" s="75">
        <v>3000</v>
      </c>
      <c r="BD13" s="75">
        <v>3500</v>
      </c>
      <c r="BE13" s="75">
        <v>2490</v>
      </c>
      <c r="BF13" s="75">
        <v>1799.8</v>
      </c>
      <c r="BG13" s="75">
        <v>1500</v>
      </c>
      <c r="BH13" s="75">
        <v>960</v>
      </c>
      <c r="BI13" s="75">
        <v>500</v>
      </c>
      <c r="BJ13" s="75">
        <v>2434</v>
      </c>
      <c r="BK13" s="75">
        <v>376</v>
      </c>
      <c r="BL13" s="75">
        <v>3195</v>
      </c>
      <c r="BM13" s="75">
        <v>0</v>
      </c>
      <c r="BN13" s="75">
        <v>3435.4</v>
      </c>
    </row>
    <row r="14" spans="1:66" s="58" customFormat="1" x14ac:dyDescent="0.25">
      <c r="A14" s="75" t="s">
        <v>75</v>
      </c>
      <c r="B14" s="75">
        <v>215</v>
      </c>
      <c r="C14" s="75">
        <v>165.6</v>
      </c>
      <c r="D14" s="75">
        <v>300.60000000000002</v>
      </c>
      <c r="E14" s="75">
        <v>654.35</v>
      </c>
      <c r="F14" s="75">
        <v>360</v>
      </c>
      <c r="G14" s="75">
        <v>210.55</v>
      </c>
      <c r="H14" s="75">
        <v>349.55</v>
      </c>
      <c r="I14" s="75">
        <v>842.95</v>
      </c>
      <c r="J14" s="75">
        <v>377.95</v>
      </c>
      <c r="K14" s="75">
        <v>529.5</v>
      </c>
      <c r="L14" s="75">
        <v>2890.8</v>
      </c>
      <c r="M14" s="75">
        <v>2276.65</v>
      </c>
      <c r="N14" s="75">
        <v>3676.5699999999997</v>
      </c>
      <c r="O14" s="75">
        <v>2690.1350000000002</v>
      </c>
      <c r="P14" s="75">
        <v>3333.7449999999999</v>
      </c>
      <c r="Q14" s="75">
        <v>3220.866</v>
      </c>
      <c r="R14" s="75">
        <v>2008.32</v>
      </c>
      <c r="S14" s="75">
        <v>3304.95</v>
      </c>
      <c r="T14" s="75">
        <v>1496.67</v>
      </c>
      <c r="U14" s="75">
        <v>3083.05</v>
      </c>
      <c r="V14" s="75">
        <v>1197</v>
      </c>
      <c r="W14" s="75">
        <v>980</v>
      </c>
      <c r="X14" s="75">
        <v>2033.54</v>
      </c>
      <c r="Y14" s="75">
        <v>1375.95</v>
      </c>
      <c r="Z14" s="75">
        <v>1204.8499999999999</v>
      </c>
      <c r="AA14" s="75">
        <v>440.85</v>
      </c>
      <c r="AB14" s="75">
        <v>1280.52</v>
      </c>
      <c r="AC14" s="75">
        <v>1813.15</v>
      </c>
      <c r="AD14" s="75">
        <v>1584.835</v>
      </c>
      <c r="AE14" s="75">
        <v>359.27</v>
      </c>
      <c r="AF14" s="75">
        <v>788.62400000000002</v>
      </c>
      <c r="AG14" s="75">
        <v>1940.75</v>
      </c>
      <c r="AH14" s="75">
        <v>701.35</v>
      </c>
      <c r="AI14" s="75">
        <v>1375.55</v>
      </c>
      <c r="AJ14" s="75">
        <v>353.98</v>
      </c>
      <c r="AK14" s="75">
        <v>422.46000000000004</v>
      </c>
      <c r="AL14" s="75">
        <v>352.92</v>
      </c>
      <c r="AM14" s="75">
        <v>0</v>
      </c>
      <c r="AN14" s="75">
        <v>227.9</v>
      </c>
      <c r="AO14" s="75">
        <v>560</v>
      </c>
      <c r="AP14" s="75">
        <v>1152.4000000000001</v>
      </c>
      <c r="AQ14" s="75">
        <v>434.28</v>
      </c>
      <c r="AR14" s="75">
        <v>70</v>
      </c>
      <c r="AS14" s="75">
        <v>1268.7249999999999</v>
      </c>
      <c r="AT14" s="75">
        <v>0.45</v>
      </c>
      <c r="AU14" s="75">
        <v>0</v>
      </c>
      <c r="AV14" s="75">
        <v>0</v>
      </c>
      <c r="AW14" s="75">
        <v>630</v>
      </c>
      <c r="AX14" s="75">
        <v>706.15</v>
      </c>
      <c r="AY14" s="75">
        <v>755.02</v>
      </c>
      <c r="AZ14" s="75">
        <v>498.7</v>
      </c>
      <c r="BA14" s="75">
        <v>1260</v>
      </c>
      <c r="BB14" s="75">
        <v>652.9</v>
      </c>
      <c r="BC14" s="75">
        <v>0</v>
      </c>
      <c r="BD14" s="75">
        <v>475.15</v>
      </c>
      <c r="BE14" s="75">
        <v>0</v>
      </c>
      <c r="BF14" s="75">
        <v>140</v>
      </c>
      <c r="BG14" s="75">
        <v>640.9</v>
      </c>
      <c r="BH14" s="75">
        <v>2130</v>
      </c>
      <c r="BI14" s="75">
        <v>1509.8</v>
      </c>
      <c r="BJ14" s="75">
        <v>3322.0299999999997</v>
      </c>
      <c r="BK14" s="75">
        <v>3020.05</v>
      </c>
      <c r="BL14" s="75">
        <v>5572.9249999999993</v>
      </c>
      <c r="BM14" s="75">
        <v>4173.3500000000004</v>
      </c>
      <c r="BN14" s="75">
        <v>5215.4250000000002</v>
      </c>
    </row>
    <row r="15" spans="1:66" s="58" customFormat="1" x14ac:dyDescent="0.25">
      <c r="A15" s="75" t="s">
        <v>76</v>
      </c>
      <c r="B15" s="79">
        <v>2188.527</v>
      </c>
      <c r="C15" s="79">
        <v>1246.6410000000001</v>
      </c>
      <c r="D15" s="79">
        <v>1213.8409999999999</v>
      </c>
      <c r="E15" s="79">
        <v>3050.5889999999999</v>
      </c>
      <c r="F15" s="79">
        <v>2678.1730000000002</v>
      </c>
      <c r="G15" s="79">
        <v>3462.498</v>
      </c>
      <c r="H15" s="79">
        <v>1592.982</v>
      </c>
      <c r="I15" s="79">
        <v>2452.317</v>
      </c>
      <c r="J15" s="79">
        <v>0</v>
      </c>
      <c r="K15" s="79">
        <v>0</v>
      </c>
      <c r="L15" s="79">
        <v>0</v>
      </c>
      <c r="M15" s="79">
        <v>0</v>
      </c>
      <c r="N15" s="79">
        <v>4345.2420000000002</v>
      </c>
      <c r="O15" s="79">
        <v>1717.4490000000001</v>
      </c>
      <c r="P15" s="79">
        <v>3579.2809999999999</v>
      </c>
      <c r="Q15" s="79">
        <v>4330.7950000000001</v>
      </c>
      <c r="R15" s="79">
        <v>14000.245999999999</v>
      </c>
      <c r="S15" s="79">
        <v>12595.668000000001</v>
      </c>
      <c r="T15" s="79">
        <v>10162.77</v>
      </c>
      <c r="U15" s="79">
        <v>7711.9059999999999</v>
      </c>
      <c r="V15" s="79">
        <v>1259.625</v>
      </c>
      <c r="W15" s="79">
        <v>1085.3989999999999</v>
      </c>
      <c r="X15" s="79">
        <v>1054.548</v>
      </c>
      <c r="Y15" s="79">
        <v>733.02499999999998</v>
      </c>
      <c r="Z15" s="79">
        <v>856.16500000000008</v>
      </c>
      <c r="AA15" s="79">
        <v>372.06299999999999</v>
      </c>
      <c r="AB15" s="79">
        <v>302.30600000000004</v>
      </c>
      <c r="AC15" s="79">
        <v>212.63499999999999</v>
      </c>
      <c r="AD15" s="79">
        <v>146.58699999999999</v>
      </c>
      <c r="AE15" s="79">
        <v>449.77699999999999</v>
      </c>
      <c r="AF15" s="79">
        <v>38.384999999999998</v>
      </c>
      <c r="AG15" s="79">
        <v>86.379000000000005</v>
      </c>
      <c r="AH15" s="79">
        <v>67.010999999999996</v>
      </c>
      <c r="AI15" s="79">
        <v>109.95000000000002</v>
      </c>
      <c r="AJ15" s="79">
        <v>39.028000000000006</v>
      </c>
      <c r="AK15" s="79">
        <v>90.658999999999992</v>
      </c>
      <c r="AL15" s="79">
        <v>108.61</v>
      </c>
      <c r="AM15" s="79">
        <v>126.99700000000001</v>
      </c>
      <c r="AN15" s="79">
        <v>84.593999999999994</v>
      </c>
      <c r="AO15" s="79">
        <v>139.83800000000002</v>
      </c>
      <c r="AP15" s="79">
        <v>31.204999999999998</v>
      </c>
      <c r="AQ15" s="79">
        <v>40.228000000000002</v>
      </c>
      <c r="AR15" s="79">
        <v>148.846</v>
      </c>
      <c r="AS15" s="79">
        <v>396.05</v>
      </c>
      <c r="AT15" s="79">
        <v>116.05</v>
      </c>
      <c r="AU15" s="79">
        <v>19.649999999999999</v>
      </c>
      <c r="AV15" s="79">
        <v>23.280999999999999</v>
      </c>
      <c r="AW15" s="79">
        <v>1.9480000000000002</v>
      </c>
      <c r="AX15" s="79">
        <v>27.332999999999998</v>
      </c>
      <c r="AY15" s="79">
        <v>2589.2719999999999</v>
      </c>
      <c r="AZ15" s="79">
        <v>4589.9259999999995</v>
      </c>
      <c r="BA15" s="79">
        <v>2165.6839999999997</v>
      </c>
      <c r="BB15" s="79">
        <v>508.05500000000001</v>
      </c>
      <c r="BC15" s="79">
        <v>71.006999999999991</v>
      </c>
      <c r="BD15" s="79">
        <v>68.195999999999998</v>
      </c>
      <c r="BE15" s="79">
        <v>53.44</v>
      </c>
      <c r="BF15" s="79">
        <v>27.57</v>
      </c>
      <c r="BG15" s="79">
        <v>22.5</v>
      </c>
      <c r="BH15" s="79">
        <v>223.81</v>
      </c>
      <c r="BI15" s="79">
        <v>18.420000000000002</v>
      </c>
      <c r="BJ15" s="79">
        <v>236.125</v>
      </c>
      <c r="BK15" s="79">
        <v>28.5</v>
      </c>
      <c r="BL15" s="79">
        <v>0</v>
      </c>
      <c r="BM15" s="79">
        <v>5.5600000000000005</v>
      </c>
      <c r="BN15" s="79">
        <v>4.78</v>
      </c>
    </row>
    <row r="16" spans="1:66" s="58" customFormat="1" x14ac:dyDescent="0.25">
      <c r="A16" s="76" t="s">
        <v>63</v>
      </c>
      <c r="B16" s="80">
        <v>1344.9</v>
      </c>
      <c r="C16" s="80">
        <v>189.55</v>
      </c>
      <c r="D16" s="80">
        <v>0</v>
      </c>
      <c r="E16" s="80">
        <v>880.25</v>
      </c>
      <c r="F16" s="80">
        <v>806.9</v>
      </c>
      <c r="G16" s="80">
        <v>155.92599999999999</v>
      </c>
      <c r="H16" s="80">
        <v>0</v>
      </c>
      <c r="I16" s="80">
        <v>1274.1090000000002</v>
      </c>
      <c r="J16" s="80">
        <v>1235.6500000000001</v>
      </c>
      <c r="K16" s="80">
        <v>218.3</v>
      </c>
      <c r="L16" s="80">
        <v>0</v>
      </c>
      <c r="M16" s="80">
        <v>2246.462</v>
      </c>
      <c r="N16" s="80">
        <v>1331.2950000000001</v>
      </c>
      <c r="O16" s="80">
        <v>497.75</v>
      </c>
      <c r="P16" s="80">
        <v>185.3</v>
      </c>
      <c r="Q16" s="80">
        <v>513.45000000000005</v>
      </c>
      <c r="R16" s="80">
        <v>1772.9</v>
      </c>
      <c r="S16" s="80">
        <v>238.25</v>
      </c>
      <c r="T16" s="80">
        <v>1089.19</v>
      </c>
      <c r="U16" s="80">
        <v>467.55</v>
      </c>
      <c r="V16" s="80">
        <v>1137.95</v>
      </c>
      <c r="W16" s="80">
        <v>32</v>
      </c>
      <c r="X16" s="80">
        <v>1794.8</v>
      </c>
      <c r="Y16" s="80">
        <v>33.670999999999999</v>
      </c>
      <c r="Z16" s="80">
        <v>2969.05</v>
      </c>
      <c r="AA16" s="80">
        <v>0</v>
      </c>
      <c r="AB16" s="80">
        <v>287.5</v>
      </c>
      <c r="AC16" s="80">
        <v>0</v>
      </c>
      <c r="AD16" s="80">
        <v>0</v>
      </c>
      <c r="AE16" s="80">
        <v>0</v>
      </c>
      <c r="AF16" s="80">
        <v>1</v>
      </c>
      <c r="AG16" s="80">
        <v>0</v>
      </c>
      <c r="AH16" s="80">
        <v>0</v>
      </c>
      <c r="AI16" s="80">
        <v>0</v>
      </c>
      <c r="AJ16" s="80">
        <v>0</v>
      </c>
      <c r="AK16" s="80">
        <v>7.4999999999999997E-2</v>
      </c>
      <c r="AL16" s="80">
        <v>0.54700000000000004</v>
      </c>
      <c r="AM16" s="80">
        <v>0</v>
      </c>
      <c r="AN16" s="80">
        <v>0.32900000000000001</v>
      </c>
      <c r="AO16" s="80">
        <v>0</v>
      </c>
      <c r="AP16" s="80">
        <v>0</v>
      </c>
      <c r="AQ16" s="80">
        <v>0</v>
      </c>
      <c r="AR16" s="80">
        <v>0</v>
      </c>
      <c r="AS16" s="80">
        <v>0</v>
      </c>
      <c r="AT16" s="80">
        <v>14.206</v>
      </c>
      <c r="AU16" s="80">
        <f>Monthly_Data!EG16+Monthly_Data!EH16+Monthly_Data!EI16</f>
        <v>23.536000000000001</v>
      </c>
      <c r="AV16" s="80">
        <v>97.185000000000002</v>
      </c>
      <c r="AW16" s="80">
        <v>110.565</v>
      </c>
      <c r="AX16" s="80">
        <v>580.43400000000008</v>
      </c>
      <c r="AY16" s="80">
        <v>43.155000000000001</v>
      </c>
      <c r="AZ16" s="80">
        <v>883.23299999999995</v>
      </c>
      <c r="BA16" s="80">
        <v>55.156000000000006</v>
      </c>
      <c r="BB16" s="80">
        <v>145.566</v>
      </c>
      <c r="BC16" s="80">
        <v>67.569999999999993</v>
      </c>
      <c r="BD16" s="80">
        <v>113.631</v>
      </c>
      <c r="BE16" s="80">
        <v>20.387999999999998</v>
      </c>
      <c r="BF16" s="80">
        <v>26.457000000000001</v>
      </c>
      <c r="BG16" s="80">
        <v>107.524</v>
      </c>
      <c r="BH16" s="80">
        <v>54.95</v>
      </c>
      <c r="BI16" s="80">
        <v>13.95</v>
      </c>
      <c r="BJ16" s="80">
        <v>17.93</v>
      </c>
      <c r="BK16" s="80">
        <v>14.704000000000001</v>
      </c>
      <c r="BL16" s="80">
        <v>28.759</v>
      </c>
      <c r="BM16" s="80">
        <v>54.643999999999998</v>
      </c>
      <c r="BN16" s="80">
        <v>88.765000000000001</v>
      </c>
    </row>
    <row r="17" spans="1:66" s="58" customFormat="1" ht="15.75" customHeight="1" x14ac:dyDescent="0.25">
      <c r="A17" s="75" t="s">
        <v>112</v>
      </c>
      <c r="B17" s="75">
        <v>0</v>
      </c>
      <c r="C17" s="75">
        <v>0</v>
      </c>
      <c r="D17" s="75">
        <v>0</v>
      </c>
      <c r="E17" s="75">
        <v>0</v>
      </c>
      <c r="F17" s="75">
        <v>0</v>
      </c>
      <c r="G17" s="75">
        <v>0</v>
      </c>
      <c r="H17" s="75">
        <v>0</v>
      </c>
      <c r="I17" s="75">
        <v>0</v>
      </c>
      <c r="J17" s="75">
        <v>0</v>
      </c>
      <c r="K17" s="75">
        <v>0</v>
      </c>
      <c r="L17" s="75">
        <v>0</v>
      </c>
      <c r="M17" s="75">
        <v>0</v>
      </c>
      <c r="N17" s="75">
        <v>0</v>
      </c>
      <c r="O17" s="75">
        <v>0</v>
      </c>
      <c r="P17" s="75">
        <v>0</v>
      </c>
      <c r="Q17" s="75">
        <v>0</v>
      </c>
      <c r="R17" s="75">
        <v>0</v>
      </c>
      <c r="S17" s="75">
        <v>0</v>
      </c>
      <c r="T17" s="75">
        <v>0</v>
      </c>
      <c r="U17" s="75">
        <v>0</v>
      </c>
      <c r="V17" s="75">
        <v>0</v>
      </c>
      <c r="W17" s="75">
        <v>0</v>
      </c>
      <c r="X17" s="75">
        <v>0</v>
      </c>
      <c r="Y17" s="75">
        <v>0</v>
      </c>
      <c r="Z17" s="75">
        <v>0</v>
      </c>
      <c r="AA17" s="75">
        <v>0</v>
      </c>
      <c r="AB17" s="75">
        <v>0</v>
      </c>
      <c r="AC17" s="75">
        <v>0</v>
      </c>
      <c r="AD17" s="75">
        <v>0</v>
      </c>
      <c r="AE17" s="75">
        <v>0</v>
      </c>
      <c r="AF17" s="75">
        <v>0</v>
      </c>
      <c r="AG17" s="75">
        <v>0</v>
      </c>
      <c r="AH17" s="75">
        <v>0</v>
      </c>
      <c r="AI17" s="75">
        <v>0</v>
      </c>
      <c r="AJ17" s="75">
        <v>0</v>
      </c>
      <c r="AK17" s="75">
        <v>0</v>
      </c>
      <c r="AL17" s="75">
        <v>0</v>
      </c>
      <c r="AM17" s="75">
        <v>0</v>
      </c>
      <c r="AN17" s="75">
        <v>0</v>
      </c>
      <c r="AO17" s="75">
        <v>0</v>
      </c>
      <c r="AP17" s="75">
        <v>0</v>
      </c>
      <c r="AQ17" s="75">
        <v>0</v>
      </c>
      <c r="AR17" s="75">
        <v>0</v>
      </c>
      <c r="AS17" s="75">
        <v>0</v>
      </c>
      <c r="AT17" s="75">
        <v>14.206</v>
      </c>
      <c r="AU17" s="75">
        <v>18.63</v>
      </c>
      <c r="AV17" s="75">
        <v>93.13000000000001</v>
      </c>
      <c r="AW17" s="75">
        <v>49.372</v>
      </c>
      <c r="AX17" s="75">
        <v>42.783999999999999</v>
      </c>
      <c r="AY17" s="75">
        <v>40.380000000000003</v>
      </c>
      <c r="AZ17" s="75">
        <v>58.447999999999993</v>
      </c>
      <c r="BA17" s="75">
        <v>54.956000000000003</v>
      </c>
      <c r="BB17" s="75">
        <v>105.952</v>
      </c>
      <c r="BC17" s="75">
        <v>65.87</v>
      </c>
      <c r="BD17" s="75">
        <v>80.631</v>
      </c>
      <c r="BE17" s="75">
        <v>18.387999999999998</v>
      </c>
      <c r="BF17" s="75">
        <v>26.457000000000001</v>
      </c>
      <c r="BG17" s="75">
        <v>17.024000000000001</v>
      </c>
      <c r="BH17" s="75">
        <v>2.2869999999999999</v>
      </c>
      <c r="BI17" s="75">
        <v>13.95</v>
      </c>
      <c r="BJ17" s="75">
        <v>17.93</v>
      </c>
      <c r="BK17" s="75">
        <v>14.004000000000001</v>
      </c>
      <c r="BL17" s="75">
        <v>28.759</v>
      </c>
      <c r="BM17" s="75">
        <v>54.643999999999998</v>
      </c>
      <c r="BN17" s="75">
        <v>88.765000000000001</v>
      </c>
    </row>
    <row r="18" spans="1:66" s="58" customFormat="1" x14ac:dyDescent="0.25">
      <c r="A18" s="75" t="s">
        <v>113</v>
      </c>
      <c r="B18" s="75">
        <v>1344.9</v>
      </c>
      <c r="C18" s="75">
        <v>189.55</v>
      </c>
      <c r="D18" s="75">
        <v>0</v>
      </c>
      <c r="E18" s="75">
        <v>880.25</v>
      </c>
      <c r="F18" s="75">
        <v>806.9</v>
      </c>
      <c r="G18" s="75">
        <v>155.92599999999999</v>
      </c>
      <c r="H18" s="75">
        <v>0</v>
      </c>
      <c r="I18" s="75">
        <v>1274.1090000000002</v>
      </c>
      <c r="J18" s="75">
        <v>1235.6500000000001</v>
      </c>
      <c r="K18" s="75">
        <v>218.3</v>
      </c>
      <c r="L18" s="75">
        <v>0</v>
      </c>
      <c r="M18" s="75">
        <v>2246.462</v>
      </c>
      <c r="N18" s="75">
        <v>1331.2950000000001</v>
      </c>
      <c r="O18" s="75">
        <v>497.75</v>
      </c>
      <c r="P18" s="75">
        <v>185.3</v>
      </c>
      <c r="Q18" s="75">
        <v>513.45000000000005</v>
      </c>
      <c r="R18" s="75">
        <v>1772.9</v>
      </c>
      <c r="S18" s="75">
        <v>238.25</v>
      </c>
      <c r="T18" s="75">
        <v>1089.19</v>
      </c>
      <c r="U18" s="75">
        <v>467.55</v>
      </c>
      <c r="V18" s="75">
        <v>1137.95</v>
      </c>
      <c r="W18" s="75">
        <v>32</v>
      </c>
      <c r="X18" s="75">
        <v>1794.8</v>
      </c>
      <c r="Y18" s="75">
        <v>33.670999999999999</v>
      </c>
      <c r="Z18" s="75">
        <v>2969.05</v>
      </c>
      <c r="AA18" s="75">
        <v>0</v>
      </c>
      <c r="AB18" s="75">
        <v>287.5</v>
      </c>
      <c r="AC18" s="75">
        <v>0</v>
      </c>
      <c r="AD18" s="75">
        <v>0</v>
      </c>
      <c r="AE18" s="75">
        <v>0</v>
      </c>
      <c r="AF18" s="75">
        <v>1</v>
      </c>
      <c r="AG18" s="75">
        <v>0</v>
      </c>
      <c r="AH18" s="75">
        <v>0</v>
      </c>
      <c r="AI18" s="75">
        <v>0</v>
      </c>
      <c r="AJ18" s="75">
        <v>0</v>
      </c>
      <c r="AK18" s="75">
        <v>7.4999999999999997E-2</v>
      </c>
      <c r="AL18" s="75">
        <v>0.54700000000000004</v>
      </c>
      <c r="AM18" s="75">
        <v>0</v>
      </c>
      <c r="AN18" s="75">
        <v>0.32900000000000001</v>
      </c>
      <c r="AO18" s="75">
        <v>0</v>
      </c>
      <c r="AP18" s="75">
        <v>0</v>
      </c>
      <c r="AQ18" s="75">
        <v>0</v>
      </c>
      <c r="AR18" s="75">
        <v>0</v>
      </c>
      <c r="AS18" s="75">
        <v>0</v>
      </c>
      <c r="AT18" s="75">
        <v>0</v>
      </c>
      <c r="AU18" s="75">
        <v>4.9060000000000006</v>
      </c>
      <c r="AV18" s="75">
        <v>4.0549999999999997</v>
      </c>
      <c r="AW18" s="75">
        <v>61.192999999999998</v>
      </c>
      <c r="AX18" s="75">
        <v>537.65000000000009</v>
      </c>
      <c r="AY18" s="75">
        <v>2.7749999999999999</v>
      </c>
      <c r="AZ18" s="75">
        <v>824.78499999999997</v>
      </c>
      <c r="BA18" s="75">
        <v>0.2</v>
      </c>
      <c r="BB18" s="75">
        <v>39.613999999999997</v>
      </c>
      <c r="BC18" s="75">
        <v>1.7</v>
      </c>
      <c r="BD18" s="75">
        <v>33</v>
      </c>
      <c r="BE18" s="75">
        <v>2</v>
      </c>
      <c r="BF18" s="75">
        <v>0</v>
      </c>
      <c r="BG18" s="75">
        <v>90.2</v>
      </c>
      <c r="BH18" s="75">
        <v>16.963000000000001</v>
      </c>
      <c r="BI18" s="75">
        <v>0</v>
      </c>
      <c r="BJ18" s="75">
        <v>0</v>
      </c>
      <c r="BK18" s="75">
        <v>0.7</v>
      </c>
      <c r="BL18" s="75">
        <v>0</v>
      </c>
      <c r="BM18" s="75">
        <v>0</v>
      </c>
      <c r="BN18" s="75">
        <v>0</v>
      </c>
    </row>
    <row r="19" spans="1:66" s="58" customFormat="1" ht="15.75" customHeight="1" x14ac:dyDescent="0.25">
      <c r="A19" s="75" t="s">
        <v>114</v>
      </c>
      <c r="B19" s="75">
        <v>0</v>
      </c>
      <c r="C19" s="75">
        <v>0</v>
      </c>
      <c r="D19" s="75">
        <v>0</v>
      </c>
      <c r="E19" s="75">
        <v>0</v>
      </c>
      <c r="F19" s="75">
        <v>0</v>
      </c>
      <c r="G19" s="75">
        <v>0</v>
      </c>
      <c r="H19" s="75">
        <v>0</v>
      </c>
      <c r="I19" s="75">
        <v>0</v>
      </c>
      <c r="J19" s="75">
        <v>0</v>
      </c>
      <c r="K19" s="75">
        <v>0</v>
      </c>
      <c r="L19" s="75">
        <v>0</v>
      </c>
      <c r="M19" s="75">
        <v>0</v>
      </c>
      <c r="N19" s="75">
        <v>0</v>
      </c>
      <c r="O19" s="75">
        <v>0</v>
      </c>
      <c r="P19" s="75">
        <v>0</v>
      </c>
      <c r="Q19" s="75">
        <v>0</v>
      </c>
      <c r="R19" s="75">
        <v>0</v>
      </c>
      <c r="S19" s="75">
        <v>0</v>
      </c>
      <c r="T19" s="75">
        <v>0</v>
      </c>
      <c r="U19" s="75">
        <v>0</v>
      </c>
      <c r="V19" s="75">
        <v>0</v>
      </c>
      <c r="W19" s="75">
        <v>0</v>
      </c>
      <c r="X19" s="75">
        <v>0</v>
      </c>
      <c r="Y19" s="75">
        <v>0</v>
      </c>
      <c r="Z19" s="75">
        <v>0</v>
      </c>
      <c r="AA19" s="75">
        <v>0</v>
      </c>
      <c r="AB19" s="75">
        <v>0</v>
      </c>
      <c r="AC19" s="75">
        <v>0</v>
      </c>
      <c r="AD19" s="75">
        <v>0</v>
      </c>
      <c r="AE19" s="75">
        <v>0</v>
      </c>
      <c r="AF19" s="75">
        <v>0</v>
      </c>
      <c r="AG19" s="75">
        <v>0</v>
      </c>
      <c r="AH19" s="75">
        <v>0</v>
      </c>
      <c r="AI19" s="75">
        <v>0</v>
      </c>
      <c r="AJ19" s="75">
        <v>0</v>
      </c>
      <c r="AK19" s="75">
        <v>0</v>
      </c>
      <c r="AL19" s="75">
        <v>0</v>
      </c>
      <c r="AM19" s="75">
        <v>0</v>
      </c>
      <c r="AN19" s="75">
        <v>0</v>
      </c>
      <c r="AO19" s="75">
        <v>0</v>
      </c>
      <c r="AP19" s="75">
        <v>0</v>
      </c>
      <c r="AQ19" s="75">
        <v>0</v>
      </c>
      <c r="AR19" s="75">
        <v>0</v>
      </c>
      <c r="AS19" s="75">
        <v>0</v>
      </c>
      <c r="AT19" s="75">
        <v>0</v>
      </c>
      <c r="AU19" s="75">
        <v>0</v>
      </c>
      <c r="AV19" s="75">
        <v>0</v>
      </c>
      <c r="AW19" s="75">
        <v>0</v>
      </c>
      <c r="AX19" s="75">
        <v>0</v>
      </c>
      <c r="AY19" s="75">
        <v>0</v>
      </c>
      <c r="AZ19" s="75">
        <v>0</v>
      </c>
      <c r="BA19" s="75">
        <v>0</v>
      </c>
      <c r="BB19" s="75">
        <v>0</v>
      </c>
      <c r="BC19" s="75">
        <v>0</v>
      </c>
      <c r="BD19" s="75">
        <v>0</v>
      </c>
      <c r="BE19" s="75">
        <v>0</v>
      </c>
      <c r="BF19" s="75">
        <v>0</v>
      </c>
      <c r="BG19" s="75">
        <v>0</v>
      </c>
      <c r="BH19" s="75">
        <v>0</v>
      </c>
      <c r="BI19" s="75">
        <v>0</v>
      </c>
      <c r="BJ19" s="75">
        <v>0</v>
      </c>
      <c r="BK19" s="75">
        <v>0</v>
      </c>
      <c r="BL19" s="75">
        <v>0</v>
      </c>
      <c r="BM19" s="75">
        <v>0</v>
      </c>
      <c r="BN19" s="75">
        <v>0</v>
      </c>
    </row>
    <row r="20" spans="1:66" s="58" customFormat="1" x14ac:dyDescent="0.25">
      <c r="A20" s="76" t="s">
        <v>64</v>
      </c>
      <c r="B20" s="76">
        <v>335</v>
      </c>
      <c r="C20" s="76">
        <v>0</v>
      </c>
      <c r="D20" s="76">
        <v>0</v>
      </c>
      <c r="E20" s="76">
        <v>0</v>
      </c>
      <c r="F20" s="76">
        <v>0</v>
      </c>
      <c r="G20" s="76">
        <v>0</v>
      </c>
      <c r="H20" s="76">
        <v>0</v>
      </c>
      <c r="I20" s="76">
        <v>0</v>
      </c>
      <c r="J20" s="76">
        <v>0</v>
      </c>
      <c r="K20" s="76">
        <v>0</v>
      </c>
      <c r="L20" s="76">
        <v>0</v>
      </c>
      <c r="M20" s="76">
        <v>0</v>
      </c>
      <c r="N20" s="76">
        <v>0</v>
      </c>
      <c r="O20" s="76">
        <v>0</v>
      </c>
      <c r="P20" s="76">
        <v>0</v>
      </c>
      <c r="Q20" s="76">
        <v>0</v>
      </c>
      <c r="R20" s="76">
        <v>0</v>
      </c>
      <c r="S20" s="76">
        <v>0</v>
      </c>
      <c r="T20" s="76">
        <v>0</v>
      </c>
      <c r="U20" s="76">
        <v>0</v>
      </c>
      <c r="V20" s="76">
        <v>0</v>
      </c>
      <c r="W20" s="76">
        <v>0</v>
      </c>
      <c r="X20" s="76">
        <v>0</v>
      </c>
      <c r="Y20" s="76">
        <v>0</v>
      </c>
      <c r="Z20" s="76">
        <v>0</v>
      </c>
      <c r="AA20" s="76">
        <v>0</v>
      </c>
      <c r="AB20" s="76">
        <v>0</v>
      </c>
      <c r="AC20" s="76">
        <v>0</v>
      </c>
      <c r="AD20" s="76">
        <v>0</v>
      </c>
      <c r="AE20" s="76">
        <v>0</v>
      </c>
      <c r="AF20" s="76">
        <v>1246.2</v>
      </c>
      <c r="AG20" s="76">
        <v>1782.1</v>
      </c>
      <c r="AH20" s="76">
        <v>1240.45</v>
      </c>
      <c r="AI20" s="76">
        <v>2480.4499999999998</v>
      </c>
      <c r="AJ20" s="76">
        <v>1382.5070000000001</v>
      </c>
      <c r="AK20" s="76">
        <v>1055.7800000000002</v>
      </c>
      <c r="AL20" s="76">
        <v>994.15000000000009</v>
      </c>
      <c r="AM20" s="76">
        <v>1119.6499999999999</v>
      </c>
      <c r="AN20" s="76">
        <v>1244.7</v>
      </c>
      <c r="AO20" s="76">
        <v>1711.9099999999999</v>
      </c>
      <c r="AP20" s="76">
        <v>2337.9489999999996</v>
      </c>
      <c r="AQ20" s="76">
        <v>1920.1999999999998</v>
      </c>
      <c r="AR20" s="76">
        <v>851.65</v>
      </c>
      <c r="AS20" s="76">
        <v>2021.5499999999997</v>
      </c>
      <c r="AT20" s="76">
        <v>2068.8000000000002</v>
      </c>
      <c r="AU20" s="76">
        <v>1986.05</v>
      </c>
      <c r="AV20" s="76">
        <v>2334.8199999999997</v>
      </c>
      <c r="AW20" s="76">
        <v>1553.51</v>
      </c>
      <c r="AX20" s="76">
        <v>1895.58</v>
      </c>
      <c r="AY20" s="76">
        <v>314.95</v>
      </c>
      <c r="AZ20" s="76">
        <v>516.25</v>
      </c>
      <c r="BA20" s="76">
        <v>121.4</v>
      </c>
      <c r="BB20" s="76">
        <v>944.97400000000005</v>
      </c>
      <c r="BC20" s="76">
        <v>331.1</v>
      </c>
      <c r="BD20" s="76">
        <v>660.35</v>
      </c>
      <c r="BE20" s="76">
        <v>682.30099999999993</v>
      </c>
      <c r="BF20" s="76">
        <v>356.05</v>
      </c>
      <c r="BG20" s="76">
        <v>347.18900000000002</v>
      </c>
      <c r="BH20" s="76">
        <v>657.3</v>
      </c>
      <c r="BI20" s="76">
        <v>330.25</v>
      </c>
      <c r="BJ20" s="76">
        <v>355.61</v>
      </c>
      <c r="BK20" s="76">
        <v>335.08</v>
      </c>
      <c r="BL20" s="76">
        <v>343.05</v>
      </c>
      <c r="BM20" s="76">
        <v>286</v>
      </c>
      <c r="BN20" s="76">
        <v>547.45000000000005</v>
      </c>
    </row>
    <row r="21" spans="1:66" s="58" customFormat="1" x14ac:dyDescent="0.25">
      <c r="A21" s="75" t="s">
        <v>119</v>
      </c>
      <c r="B21" s="75">
        <v>0</v>
      </c>
      <c r="C21" s="75">
        <v>0</v>
      </c>
      <c r="D21" s="75">
        <v>0</v>
      </c>
      <c r="E21" s="75">
        <v>0</v>
      </c>
      <c r="F21" s="75">
        <v>0</v>
      </c>
      <c r="G21" s="75">
        <v>0</v>
      </c>
      <c r="H21" s="75">
        <v>0</v>
      </c>
      <c r="I21" s="75">
        <v>0</v>
      </c>
      <c r="J21" s="75">
        <v>0</v>
      </c>
      <c r="K21" s="75">
        <v>0</v>
      </c>
      <c r="L21" s="75">
        <v>0</v>
      </c>
      <c r="M21" s="75">
        <v>0</v>
      </c>
      <c r="N21" s="75">
        <v>0</v>
      </c>
      <c r="O21" s="75">
        <v>0</v>
      </c>
      <c r="P21" s="75">
        <v>0</v>
      </c>
      <c r="Q21" s="75">
        <v>0</v>
      </c>
      <c r="R21" s="75">
        <v>0</v>
      </c>
      <c r="S21" s="75">
        <v>0</v>
      </c>
      <c r="T21" s="75">
        <v>0</v>
      </c>
      <c r="U21" s="75">
        <v>0</v>
      </c>
      <c r="V21" s="75">
        <v>0</v>
      </c>
      <c r="W21" s="75">
        <v>0</v>
      </c>
      <c r="X21" s="75">
        <v>0</v>
      </c>
      <c r="Y21" s="75">
        <v>0</v>
      </c>
      <c r="Z21" s="75">
        <v>0</v>
      </c>
      <c r="AA21" s="75">
        <v>0</v>
      </c>
      <c r="AB21" s="75">
        <v>0</v>
      </c>
      <c r="AC21" s="75">
        <v>0</v>
      </c>
      <c r="AD21" s="75">
        <v>0</v>
      </c>
      <c r="AE21" s="75">
        <v>0</v>
      </c>
      <c r="AF21" s="75">
        <v>0</v>
      </c>
      <c r="AG21" s="75">
        <v>0</v>
      </c>
      <c r="AH21" s="75">
        <v>319.25</v>
      </c>
      <c r="AI21" s="75">
        <v>217.75</v>
      </c>
      <c r="AJ21" s="75">
        <v>617.95699999999999</v>
      </c>
      <c r="AK21" s="75">
        <v>431.85</v>
      </c>
      <c r="AL21" s="75">
        <v>499.1</v>
      </c>
      <c r="AM21" s="75">
        <v>465.7</v>
      </c>
      <c r="AN21" s="75">
        <v>0</v>
      </c>
      <c r="AO21" s="75">
        <v>0</v>
      </c>
      <c r="AP21" s="75">
        <v>117.15</v>
      </c>
      <c r="AQ21" s="75">
        <v>276.5</v>
      </c>
      <c r="AR21" s="75">
        <v>0</v>
      </c>
      <c r="AS21" s="75">
        <v>0</v>
      </c>
      <c r="AT21" s="75">
        <v>0</v>
      </c>
      <c r="AU21" s="75">
        <v>0</v>
      </c>
      <c r="AV21" s="75">
        <v>0</v>
      </c>
      <c r="AW21" s="75">
        <v>3.13</v>
      </c>
      <c r="AX21" s="75">
        <v>0</v>
      </c>
      <c r="AY21" s="75">
        <v>0</v>
      </c>
      <c r="AZ21" s="75">
        <v>0</v>
      </c>
      <c r="BA21" s="75">
        <v>0</v>
      </c>
      <c r="BB21" s="75">
        <v>0</v>
      </c>
      <c r="BC21" s="75">
        <v>0</v>
      </c>
      <c r="BD21" s="75">
        <v>0</v>
      </c>
      <c r="BE21" s="75">
        <v>0</v>
      </c>
      <c r="BF21" s="75">
        <v>0</v>
      </c>
      <c r="BG21" s="75">
        <v>0</v>
      </c>
      <c r="BH21" s="75">
        <v>0</v>
      </c>
      <c r="BI21" s="75">
        <v>0</v>
      </c>
      <c r="BJ21" s="75">
        <v>0</v>
      </c>
      <c r="BK21" s="75">
        <v>0</v>
      </c>
      <c r="BL21" s="75">
        <v>0</v>
      </c>
      <c r="BM21" s="75">
        <v>0</v>
      </c>
      <c r="BN21" s="75">
        <v>0</v>
      </c>
    </row>
    <row r="22" spans="1:66" s="58" customFormat="1" ht="15.75" customHeight="1" x14ac:dyDescent="0.25">
      <c r="A22" s="75" t="s">
        <v>118</v>
      </c>
      <c r="B22" s="75">
        <v>0</v>
      </c>
      <c r="C22" s="75">
        <v>0</v>
      </c>
      <c r="D22" s="75">
        <v>0</v>
      </c>
      <c r="E22" s="75">
        <v>0</v>
      </c>
      <c r="F22" s="75">
        <v>0</v>
      </c>
      <c r="G22" s="75">
        <v>0</v>
      </c>
      <c r="H22" s="75">
        <v>0</v>
      </c>
      <c r="I22" s="75">
        <v>0</v>
      </c>
      <c r="J22" s="75">
        <v>0</v>
      </c>
      <c r="K22" s="75">
        <v>0</v>
      </c>
      <c r="L22" s="75">
        <v>0</v>
      </c>
      <c r="M22" s="75">
        <v>0</v>
      </c>
      <c r="N22" s="75">
        <v>0</v>
      </c>
      <c r="O22" s="75">
        <v>0</v>
      </c>
      <c r="P22" s="75">
        <v>0</v>
      </c>
      <c r="Q22" s="75">
        <v>0</v>
      </c>
      <c r="R22" s="75">
        <v>0</v>
      </c>
      <c r="S22" s="75">
        <v>0</v>
      </c>
      <c r="T22" s="75">
        <v>0</v>
      </c>
      <c r="U22" s="75">
        <v>0</v>
      </c>
      <c r="V22" s="75">
        <v>0</v>
      </c>
      <c r="W22" s="75">
        <v>0</v>
      </c>
      <c r="X22" s="75">
        <v>0</v>
      </c>
      <c r="Y22" s="75">
        <v>0</v>
      </c>
      <c r="Z22" s="75">
        <v>0</v>
      </c>
      <c r="AA22" s="75">
        <v>0</v>
      </c>
      <c r="AB22" s="75">
        <v>0</v>
      </c>
      <c r="AC22" s="75">
        <v>0</v>
      </c>
      <c r="AD22" s="75">
        <v>0</v>
      </c>
      <c r="AE22" s="75">
        <v>0</v>
      </c>
      <c r="AF22" s="75">
        <v>0</v>
      </c>
      <c r="AG22" s="75">
        <v>0</v>
      </c>
      <c r="AH22" s="75">
        <v>0</v>
      </c>
      <c r="AI22" s="75">
        <v>0</v>
      </c>
      <c r="AJ22" s="75">
        <v>0</v>
      </c>
      <c r="AK22" s="75">
        <v>0</v>
      </c>
      <c r="AL22" s="75">
        <v>0</v>
      </c>
      <c r="AM22" s="75">
        <v>0</v>
      </c>
      <c r="AN22" s="75">
        <v>0</v>
      </c>
      <c r="AO22" s="75">
        <v>0</v>
      </c>
      <c r="AP22" s="75">
        <v>0</v>
      </c>
      <c r="AQ22" s="75">
        <v>0</v>
      </c>
      <c r="AR22" s="75">
        <v>0</v>
      </c>
      <c r="AS22" s="75">
        <v>0</v>
      </c>
      <c r="AT22" s="75">
        <v>0</v>
      </c>
      <c r="AU22" s="75">
        <v>0</v>
      </c>
      <c r="AV22" s="75">
        <v>0</v>
      </c>
      <c r="AW22" s="75">
        <v>0</v>
      </c>
      <c r="AX22" s="75">
        <v>0</v>
      </c>
      <c r="AY22" s="75">
        <v>0</v>
      </c>
      <c r="AZ22" s="75">
        <v>0</v>
      </c>
      <c r="BA22" s="75">
        <v>0</v>
      </c>
      <c r="BB22" s="75">
        <v>0</v>
      </c>
      <c r="BC22" s="75">
        <v>0</v>
      </c>
      <c r="BD22" s="75">
        <v>0</v>
      </c>
      <c r="BE22" s="75">
        <v>0</v>
      </c>
      <c r="BF22" s="75">
        <v>0</v>
      </c>
      <c r="BG22" s="75">
        <v>0</v>
      </c>
      <c r="BH22" s="75">
        <v>0</v>
      </c>
      <c r="BI22" s="75">
        <v>0</v>
      </c>
      <c r="BJ22" s="75">
        <v>0</v>
      </c>
      <c r="BK22" s="75">
        <v>0</v>
      </c>
      <c r="BL22" s="75">
        <v>0</v>
      </c>
      <c r="BM22" s="75">
        <v>0</v>
      </c>
      <c r="BN22" s="75">
        <v>0</v>
      </c>
    </row>
    <row r="23" spans="1:66" s="58" customFormat="1" x14ac:dyDescent="0.25">
      <c r="A23" s="75" t="s">
        <v>116</v>
      </c>
      <c r="B23" s="75">
        <v>335.39</v>
      </c>
      <c r="C23" s="75">
        <v>0</v>
      </c>
      <c r="D23" s="75">
        <v>0</v>
      </c>
      <c r="E23" s="75">
        <v>0</v>
      </c>
      <c r="F23" s="75">
        <v>0</v>
      </c>
      <c r="G23" s="75">
        <v>0</v>
      </c>
      <c r="H23" s="75">
        <v>0</v>
      </c>
      <c r="I23" s="75">
        <v>0</v>
      </c>
      <c r="J23" s="75">
        <v>0</v>
      </c>
      <c r="K23" s="75">
        <v>0</v>
      </c>
      <c r="L23" s="75">
        <v>0</v>
      </c>
      <c r="M23" s="75">
        <v>0</v>
      </c>
      <c r="N23" s="75">
        <v>0</v>
      </c>
      <c r="O23" s="75">
        <v>0</v>
      </c>
      <c r="P23" s="75">
        <v>0</v>
      </c>
      <c r="Q23" s="75">
        <v>0</v>
      </c>
      <c r="R23" s="75">
        <v>0</v>
      </c>
      <c r="S23" s="75">
        <v>0</v>
      </c>
      <c r="T23" s="75">
        <v>0</v>
      </c>
      <c r="U23" s="75">
        <v>0</v>
      </c>
      <c r="V23" s="75">
        <v>0</v>
      </c>
      <c r="W23" s="75">
        <v>0</v>
      </c>
      <c r="X23" s="75">
        <v>0</v>
      </c>
      <c r="Y23" s="75">
        <v>0</v>
      </c>
      <c r="Z23" s="75">
        <v>0</v>
      </c>
      <c r="AA23" s="75">
        <v>0</v>
      </c>
      <c r="AB23" s="75">
        <v>0</v>
      </c>
      <c r="AC23" s="75">
        <v>0</v>
      </c>
      <c r="AD23" s="75">
        <v>861.3</v>
      </c>
      <c r="AE23" s="75">
        <v>227.95</v>
      </c>
      <c r="AF23" s="75">
        <v>1500.95</v>
      </c>
      <c r="AG23" s="75">
        <v>1782.1</v>
      </c>
      <c r="AH23" s="75">
        <v>921.19999999999993</v>
      </c>
      <c r="AI23" s="75">
        <v>2262.6999999999998</v>
      </c>
      <c r="AJ23" s="75">
        <v>764.55000000000007</v>
      </c>
      <c r="AK23" s="75">
        <v>623.93000000000006</v>
      </c>
      <c r="AL23" s="75">
        <v>495.05</v>
      </c>
      <c r="AM23" s="75">
        <v>653.95000000000005</v>
      </c>
      <c r="AN23" s="75">
        <v>1244.7</v>
      </c>
      <c r="AO23" s="75">
        <v>1711.9099999999999</v>
      </c>
      <c r="AP23" s="75">
        <v>2220.799</v>
      </c>
      <c r="AQ23" s="75">
        <v>1643.7</v>
      </c>
      <c r="AR23" s="75">
        <v>1175</v>
      </c>
      <c r="AS23" s="75">
        <v>2021.5499999999997</v>
      </c>
      <c r="AT23" s="75">
        <v>2063.5500000000002</v>
      </c>
      <c r="AU23" s="75">
        <v>1947.85</v>
      </c>
      <c r="AV23" s="75">
        <v>2296.3000000000002</v>
      </c>
      <c r="AW23" s="75">
        <v>1537.3000000000002</v>
      </c>
      <c r="AX23" s="75">
        <f>Monthly_Data!EP23+Monthly_Data!EQ23+Monthly_Data!ER23</f>
        <v>1884.08</v>
      </c>
      <c r="AY23" s="75">
        <f>Monthly_Data!ES23+Monthly_Data!ET23+Monthly_Data!EU23</f>
        <v>302.95</v>
      </c>
      <c r="AZ23" s="75">
        <f>Monthly_Data!EV23+Monthly_Data!EW23+Monthly_Data!EX23</f>
        <v>516.25</v>
      </c>
      <c r="BA23" s="75">
        <v>121.4</v>
      </c>
      <c r="BB23" s="75">
        <v>944.97400000000005</v>
      </c>
      <c r="BC23" s="75">
        <v>324.85000000000002</v>
      </c>
      <c r="BD23" s="75">
        <v>660.35</v>
      </c>
      <c r="BE23" s="75">
        <v>682.30099999999993</v>
      </c>
      <c r="BF23" s="75">
        <v>336.05</v>
      </c>
      <c r="BG23" s="75">
        <v>338.3</v>
      </c>
      <c r="BH23" s="75">
        <v>652.79999999999995</v>
      </c>
      <c r="BI23" s="75">
        <v>328.1</v>
      </c>
      <c r="BJ23" s="75">
        <v>338.45</v>
      </c>
      <c r="BK23" s="75">
        <v>329.18</v>
      </c>
      <c r="BL23" s="75">
        <v>334.55</v>
      </c>
      <c r="BM23" s="75">
        <v>278</v>
      </c>
      <c r="BN23" s="75">
        <v>539.45000000000005</v>
      </c>
    </row>
    <row r="24" spans="1:66" s="58" customFormat="1" ht="15.75" customHeight="1" x14ac:dyDescent="0.25">
      <c r="A24" s="75" t="s">
        <v>117</v>
      </c>
      <c r="B24" s="75">
        <v>0</v>
      </c>
      <c r="C24" s="75">
        <v>0</v>
      </c>
      <c r="D24" s="75">
        <v>0</v>
      </c>
      <c r="E24" s="75">
        <v>0</v>
      </c>
      <c r="F24" s="75">
        <v>0</v>
      </c>
      <c r="G24" s="75">
        <v>0</v>
      </c>
      <c r="H24" s="75">
        <v>0</v>
      </c>
      <c r="I24" s="75">
        <v>0</v>
      </c>
      <c r="J24" s="75">
        <v>0</v>
      </c>
      <c r="K24" s="75">
        <v>0</v>
      </c>
      <c r="L24" s="75">
        <v>0</v>
      </c>
      <c r="M24" s="75">
        <v>0</v>
      </c>
      <c r="N24" s="75">
        <v>0</v>
      </c>
      <c r="O24" s="75">
        <v>0</v>
      </c>
      <c r="P24" s="75">
        <v>0</v>
      </c>
      <c r="Q24" s="75">
        <v>0</v>
      </c>
      <c r="R24" s="75">
        <v>0</v>
      </c>
      <c r="S24" s="75">
        <v>0</v>
      </c>
      <c r="T24" s="75">
        <v>0</v>
      </c>
      <c r="U24" s="75">
        <v>0</v>
      </c>
      <c r="V24" s="75">
        <v>0</v>
      </c>
      <c r="W24" s="75">
        <v>0</v>
      </c>
      <c r="X24" s="75">
        <v>0</v>
      </c>
      <c r="Y24" s="75">
        <v>0</v>
      </c>
      <c r="Z24" s="75">
        <v>0</v>
      </c>
      <c r="AA24" s="75">
        <v>0</v>
      </c>
      <c r="AB24" s="75">
        <v>0</v>
      </c>
      <c r="AC24" s="75">
        <v>0</v>
      </c>
      <c r="AD24" s="75">
        <v>0</v>
      </c>
      <c r="AE24" s="75">
        <v>0</v>
      </c>
      <c r="AF24" s="75">
        <v>0</v>
      </c>
      <c r="AG24" s="75">
        <v>0</v>
      </c>
      <c r="AH24" s="75">
        <v>0</v>
      </c>
      <c r="AI24" s="75">
        <v>0</v>
      </c>
      <c r="AJ24" s="75">
        <v>0</v>
      </c>
      <c r="AK24" s="75">
        <v>0</v>
      </c>
      <c r="AL24" s="75">
        <v>0</v>
      </c>
      <c r="AM24" s="75">
        <v>0</v>
      </c>
      <c r="AN24" s="75">
        <v>0</v>
      </c>
      <c r="AO24" s="75">
        <v>0</v>
      </c>
      <c r="AP24" s="75">
        <v>0</v>
      </c>
      <c r="AQ24" s="75">
        <v>0</v>
      </c>
      <c r="AR24" s="75">
        <v>0</v>
      </c>
      <c r="AS24" s="75">
        <v>0</v>
      </c>
      <c r="AT24" s="75">
        <v>5.25</v>
      </c>
      <c r="AU24" s="75">
        <v>38.200000000000003</v>
      </c>
      <c r="AV24" s="75">
        <v>38.520000000000003</v>
      </c>
      <c r="AW24" s="75">
        <v>16.21</v>
      </c>
      <c r="AX24" s="75">
        <v>11.5</v>
      </c>
      <c r="AY24" s="75">
        <v>12</v>
      </c>
      <c r="AZ24" s="75">
        <v>0</v>
      </c>
      <c r="BA24" s="75">
        <v>0</v>
      </c>
      <c r="BB24" s="75">
        <v>0</v>
      </c>
      <c r="BC24" s="75">
        <v>6.25</v>
      </c>
      <c r="BD24" s="75">
        <v>0</v>
      </c>
      <c r="BE24" s="75">
        <v>0</v>
      </c>
      <c r="BF24" s="75">
        <v>20</v>
      </c>
      <c r="BG24" s="75">
        <v>8.8889999999999993</v>
      </c>
      <c r="BH24" s="75">
        <v>4.5</v>
      </c>
      <c r="BI24" s="75">
        <v>2.15</v>
      </c>
      <c r="BJ24" s="75">
        <v>17.16</v>
      </c>
      <c r="BK24" s="75">
        <v>5.9</v>
      </c>
      <c r="BL24" s="75">
        <v>8.5</v>
      </c>
      <c r="BM24" s="75">
        <v>8</v>
      </c>
      <c r="BN24" s="75">
        <v>8</v>
      </c>
    </row>
    <row r="25" spans="1:66" s="58" customFormat="1" ht="18.75" customHeight="1" x14ac:dyDescent="0.25">
      <c r="A25" s="76" t="s">
        <v>10</v>
      </c>
      <c r="B25" s="76">
        <v>832.1400000000001</v>
      </c>
      <c r="C25" s="76">
        <v>403.55</v>
      </c>
      <c r="D25" s="76">
        <v>237.85</v>
      </c>
      <c r="E25" s="76">
        <v>629.81999999999994</v>
      </c>
      <c r="F25" s="76">
        <v>86.700999999999993</v>
      </c>
      <c r="G25" s="76">
        <v>279.64999999999998</v>
      </c>
      <c r="H25" s="76">
        <v>413.65</v>
      </c>
      <c r="I25" s="76">
        <v>373.17499999999995</v>
      </c>
      <c r="J25" s="76">
        <v>158.9</v>
      </c>
      <c r="K25" s="76">
        <v>52.650000000000006</v>
      </c>
      <c r="L25" s="76">
        <v>168.28700000000001</v>
      </c>
      <c r="M25" s="76">
        <v>407.45499999999998</v>
      </c>
      <c r="N25" s="76">
        <v>302.76599999999996</v>
      </c>
      <c r="O25" s="76">
        <v>146.607</v>
      </c>
      <c r="P25" s="76">
        <v>181.16200000000001</v>
      </c>
      <c r="Q25" s="76">
        <v>309.06900000000002</v>
      </c>
      <c r="R25" s="76">
        <v>313.64300000000003</v>
      </c>
      <c r="S25" s="76">
        <v>464.37400000000002</v>
      </c>
      <c r="T25" s="76">
        <v>318.625</v>
      </c>
      <c r="U25" s="76">
        <v>497.74400000000003</v>
      </c>
      <c r="V25" s="76">
        <v>109.89</v>
      </c>
      <c r="W25" s="76">
        <v>354.54</v>
      </c>
      <c r="X25" s="76">
        <v>885.8</v>
      </c>
      <c r="Y25" s="76">
        <v>857.44200000000001</v>
      </c>
      <c r="Z25" s="76">
        <v>899.99099999999999</v>
      </c>
      <c r="AA25" s="76">
        <v>1405.0360000000001</v>
      </c>
      <c r="AB25" s="76">
        <v>865.18200000000002</v>
      </c>
      <c r="AC25" s="76">
        <v>461.25700000000001</v>
      </c>
      <c r="AD25" s="76">
        <v>174.38800000000001</v>
      </c>
      <c r="AE25" s="76">
        <v>369.274</v>
      </c>
      <c r="AF25" s="76">
        <v>250.85399999999998</v>
      </c>
      <c r="AG25" s="76">
        <v>58.115000000000002</v>
      </c>
      <c r="AH25" s="76">
        <v>10.273</v>
      </c>
      <c r="AI25" s="76">
        <v>10.170000000000002</v>
      </c>
      <c r="AJ25" s="76">
        <v>12.850000000000001</v>
      </c>
      <c r="AK25" s="76">
        <v>34.137</v>
      </c>
      <c r="AL25" s="76">
        <v>19.373999999999999</v>
      </c>
      <c r="AM25" s="76">
        <v>3.9449999999999998</v>
      </c>
      <c r="AN25" s="76">
        <v>2.9379999999999997</v>
      </c>
      <c r="AO25" s="76">
        <v>61.756</v>
      </c>
      <c r="AP25" s="76">
        <v>25.983000000000001</v>
      </c>
      <c r="AQ25" s="76">
        <v>0.66199999999999992</v>
      </c>
      <c r="AR25" s="76">
        <v>27.06</v>
      </c>
      <c r="AS25" s="76">
        <v>0</v>
      </c>
      <c r="AT25" s="76">
        <v>100.74</v>
      </c>
      <c r="AU25" s="76">
        <v>0</v>
      </c>
      <c r="AV25" s="76">
        <v>0.33200000000000002</v>
      </c>
      <c r="AW25" s="76">
        <v>0.69200000000000006</v>
      </c>
      <c r="AX25" s="76">
        <v>0</v>
      </c>
      <c r="AY25" s="76">
        <v>0</v>
      </c>
      <c r="AZ25" s="76">
        <v>0</v>
      </c>
      <c r="BA25" s="76">
        <v>0.55000000000000004</v>
      </c>
      <c r="BB25" s="76">
        <v>0</v>
      </c>
      <c r="BC25" s="76">
        <v>0</v>
      </c>
      <c r="BD25" s="76">
        <v>0</v>
      </c>
      <c r="BE25" s="76">
        <v>0.43</v>
      </c>
      <c r="BF25" s="76">
        <v>0</v>
      </c>
      <c r="BG25" s="76">
        <v>0</v>
      </c>
      <c r="BH25" s="76">
        <v>1.54</v>
      </c>
      <c r="BI25" s="76">
        <v>16.149999999999999</v>
      </c>
      <c r="BJ25" s="76">
        <v>0</v>
      </c>
      <c r="BK25" s="76">
        <v>0</v>
      </c>
      <c r="BL25" s="76">
        <v>0</v>
      </c>
      <c r="BM25" s="76">
        <v>0</v>
      </c>
      <c r="BN25" s="76">
        <v>0</v>
      </c>
    </row>
    <row r="26" spans="1:66" s="58" customFormat="1" ht="15.75" customHeight="1" x14ac:dyDescent="0.25">
      <c r="A26" s="75" t="s">
        <v>122</v>
      </c>
      <c r="B26" s="75">
        <v>0</v>
      </c>
      <c r="C26" s="75">
        <v>0</v>
      </c>
      <c r="D26" s="75">
        <v>0</v>
      </c>
      <c r="E26" s="75">
        <v>0</v>
      </c>
      <c r="F26" s="75">
        <v>0</v>
      </c>
      <c r="G26" s="75">
        <v>0</v>
      </c>
      <c r="H26" s="75">
        <v>0</v>
      </c>
      <c r="I26" s="75">
        <v>0</v>
      </c>
      <c r="J26" s="75">
        <v>0</v>
      </c>
      <c r="K26" s="75">
        <v>0</v>
      </c>
      <c r="L26" s="75">
        <v>0</v>
      </c>
      <c r="M26" s="75">
        <v>0</v>
      </c>
      <c r="N26" s="75">
        <v>0</v>
      </c>
      <c r="O26" s="75">
        <v>0</v>
      </c>
      <c r="P26" s="75">
        <v>0</v>
      </c>
      <c r="Q26" s="75">
        <v>0</v>
      </c>
      <c r="R26" s="75">
        <v>0</v>
      </c>
      <c r="S26" s="75">
        <v>0</v>
      </c>
      <c r="T26" s="75">
        <v>0</v>
      </c>
      <c r="U26" s="75">
        <v>0</v>
      </c>
      <c r="V26" s="75">
        <v>0</v>
      </c>
      <c r="W26" s="75">
        <v>0</v>
      </c>
      <c r="X26" s="75">
        <v>0</v>
      </c>
      <c r="Y26" s="75">
        <v>0</v>
      </c>
      <c r="Z26" s="75">
        <v>0</v>
      </c>
      <c r="AA26" s="75">
        <v>0</v>
      </c>
      <c r="AB26" s="75">
        <v>0</v>
      </c>
      <c r="AC26" s="75">
        <v>0</v>
      </c>
      <c r="AD26" s="75">
        <v>0</v>
      </c>
      <c r="AE26" s="75">
        <v>0</v>
      </c>
      <c r="AF26" s="75">
        <v>0</v>
      </c>
      <c r="AG26" s="75">
        <v>0</v>
      </c>
      <c r="AH26" s="75">
        <v>0</v>
      </c>
      <c r="AI26" s="75">
        <v>0</v>
      </c>
      <c r="AJ26" s="75">
        <v>0</v>
      </c>
      <c r="AK26" s="75">
        <v>0</v>
      </c>
      <c r="AL26" s="75">
        <v>0</v>
      </c>
      <c r="AM26" s="75">
        <v>0</v>
      </c>
      <c r="AN26" s="75">
        <v>0</v>
      </c>
      <c r="AO26" s="75">
        <v>0</v>
      </c>
      <c r="AP26" s="75">
        <v>0</v>
      </c>
      <c r="AQ26" s="75">
        <v>0</v>
      </c>
      <c r="AR26" s="75">
        <v>0</v>
      </c>
      <c r="AS26" s="75">
        <v>0</v>
      </c>
      <c r="AT26" s="75">
        <v>0</v>
      </c>
      <c r="AU26" s="75">
        <v>0</v>
      </c>
      <c r="AV26" s="75">
        <v>0</v>
      </c>
      <c r="AW26" s="75">
        <v>0</v>
      </c>
      <c r="AX26" s="75">
        <v>0</v>
      </c>
      <c r="AY26" s="75">
        <v>0</v>
      </c>
      <c r="AZ26" s="75">
        <v>0</v>
      </c>
      <c r="BA26" s="75">
        <v>0</v>
      </c>
      <c r="BB26" s="75">
        <v>0</v>
      </c>
      <c r="BC26" s="75">
        <v>0</v>
      </c>
      <c r="BD26" s="75">
        <v>0</v>
      </c>
      <c r="BE26" s="75">
        <v>0</v>
      </c>
      <c r="BF26" s="75">
        <v>0</v>
      </c>
      <c r="BG26" s="75">
        <v>0</v>
      </c>
      <c r="BH26" s="75">
        <v>0</v>
      </c>
      <c r="BI26" s="75">
        <v>0</v>
      </c>
      <c r="BJ26" s="75">
        <v>0</v>
      </c>
      <c r="BK26" s="75">
        <v>0</v>
      </c>
      <c r="BL26" s="75">
        <v>0</v>
      </c>
      <c r="BM26" s="75">
        <v>0</v>
      </c>
      <c r="BN26" s="75">
        <v>0</v>
      </c>
    </row>
    <row r="27" spans="1:66" s="58" customFormat="1" x14ac:dyDescent="0.25">
      <c r="A27" s="75" t="s">
        <v>120</v>
      </c>
      <c r="B27" s="75">
        <v>832.1400000000001</v>
      </c>
      <c r="C27" s="75">
        <v>403.55</v>
      </c>
      <c r="D27" s="75">
        <v>237.85</v>
      </c>
      <c r="E27" s="75">
        <v>629.81999999999994</v>
      </c>
      <c r="F27" s="75">
        <v>86.700999999999993</v>
      </c>
      <c r="G27" s="75">
        <v>279.64999999999998</v>
      </c>
      <c r="H27" s="75">
        <v>413.65</v>
      </c>
      <c r="I27" s="75">
        <v>373.17499999999995</v>
      </c>
      <c r="J27" s="75">
        <v>158.9</v>
      </c>
      <c r="K27" s="75">
        <v>52.650000000000006</v>
      </c>
      <c r="L27" s="75">
        <v>168.28700000000001</v>
      </c>
      <c r="M27" s="75">
        <v>407.45499999999998</v>
      </c>
      <c r="N27" s="75">
        <v>302.76599999999996</v>
      </c>
      <c r="O27" s="75">
        <v>146.607</v>
      </c>
      <c r="P27" s="75">
        <v>181.16200000000001</v>
      </c>
      <c r="Q27" s="75">
        <v>309.06900000000002</v>
      </c>
      <c r="R27" s="75">
        <v>313.64300000000003</v>
      </c>
      <c r="S27" s="75">
        <v>464.37400000000002</v>
      </c>
      <c r="T27" s="75">
        <v>318.625</v>
      </c>
      <c r="U27" s="75">
        <v>497.74400000000003</v>
      </c>
      <c r="V27" s="75">
        <v>109.89</v>
      </c>
      <c r="W27" s="75">
        <v>354.54</v>
      </c>
      <c r="X27" s="75">
        <v>885.8</v>
      </c>
      <c r="Y27" s="75">
        <v>857.44200000000001</v>
      </c>
      <c r="Z27" s="75">
        <v>899.99099999999999</v>
      </c>
      <c r="AA27" s="75">
        <v>1405.0360000000001</v>
      </c>
      <c r="AB27" s="75">
        <v>865.18200000000002</v>
      </c>
      <c r="AC27" s="75">
        <v>461.25700000000001</v>
      </c>
      <c r="AD27" s="75">
        <v>174.38800000000001</v>
      </c>
      <c r="AE27" s="75">
        <v>369.274</v>
      </c>
      <c r="AF27" s="75">
        <v>250.85399999999998</v>
      </c>
      <c r="AG27" s="75">
        <v>58.115000000000002</v>
      </c>
      <c r="AH27" s="75">
        <v>10.273</v>
      </c>
      <c r="AI27" s="75">
        <v>10.170000000000002</v>
      </c>
      <c r="AJ27" s="75">
        <v>12.850000000000001</v>
      </c>
      <c r="AK27" s="75">
        <v>34.137</v>
      </c>
      <c r="AL27" s="75">
        <v>19.373999999999999</v>
      </c>
      <c r="AM27" s="75">
        <v>3.9449999999999998</v>
      </c>
      <c r="AN27" s="75">
        <v>2.9379999999999997</v>
      </c>
      <c r="AO27" s="75">
        <v>61.756</v>
      </c>
      <c r="AP27" s="75">
        <v>25.983000000000001</v>
      </c>
      <c r="AQ27" s="75">
        <v>0.66199999999999992</v>
      </c>
      <c r="AR27" s="75">
        <v>27.06</v>
      </c>
      <c r="AS27" s="75">
        <v>0</v>
      </c>
      <c r="AT27" s="75">
        <v>100.74</v>
      </c>
      <c r="AU27" s="75">
        <v>0</v>
      </c>
      <c r="AV27" s="75">
        <v>0.33200000000000002</v>
      </c>
      <c r="AW27" s="75">
        <f>Monthly_Data!EM27+Monthly_Data!EN27+Monthly_Data!EO27</f>
        <v>0.69200000000000006</v>
      </c>
      <c r="AX27" s="75">
        <v>0</v>
      </c>
      <c r="AY27" s="75">
        <v>0</v>
      </c>
      <c r="AZ27" s="75">
        <v>0</v>
      </c>
      <c r="BA27" s="75">
        <v>0.55000000000000004</v>
      </c>
      <c r="BB27" s="75">
        <v>0</v>
      </c>
      <c r="BC27" s="75">
        <v>0</v>
      </c>
      <c r="BD27" s="75">
        <v>0</v>
      </c>
      <c r="BE27" s="75">
        <v>0.43</v>
      </c>
      <c r="BF27" s="75">
        <v>0</v>
      </c>
      <c r="BG27" s="75">
        <v>0</v>
      </c>
      <c r="BH27" s="75">
        <v>1.54</v>
      </c>
      <c r="BI27" s="75">
        <v>16.149999999999999</v>
      </c>
      <c r="BJ27" s="75">
        <v>0</v>
      </c>
      <c r="BK27" s="75">
        <v>0</v>
      </c>
      <c r="BL27" s="75">
        <v>0</v>
      </c>
      <c r="BM27" s="75">
        <v>0</v>
      </c>
      <c r="BN27" s="75">
        <v>0</v>
      </c>
    </row>
    <row r="28" spans="1:66" s="58" customFormat="1" ht="15.75" customHeight="1" x14ac:dyDescent="0.25">
      <c r="A28" s="75" t="s">
        <v>121</v>
      </c>
      <c r="B28" s="75">
        <v>0</v>
      </c>
      <c r="C28" s="75">
        <v>0</v>
      </c>
      <c r="D28" s="75">
        <v>0</v>
      </c>
      <c r="E28" s="75">
        <v>0</v>
      </c>
      <c r="F28" s="75">
        <v>0</v>
      </c>
      <c r="G28" s="75">
        <v>0</v>
      </c>
      <c r="H28" s="75">
        <v>0</v>
      </c>
      <c r="I28" s="75">
        <v>0</v>
      </c>
      <c r="J28" s="75">
        <v>0</v>
      </c>
      <c r="K28" s="75">
        <v>0</v>
      </c>
      <c r="L28" s="75">
        <v>0</v>
      </c>
      <c r="M28" s="75">
        <v>0</v>
      </c>
      <c r="N28" s="75">
        <v>0</v>
      </c>
      <c r="O28" s="75">
        <v>0</v>
      </c>
      <c r="P28" s="75">
        <v>0</v>
      </c>
      <c r="Q28" s="75">
        <v>0</v>
      </c>
      <c r="R28" s="75">
        <v>0</v>
      </c>
      <c r="S28" s="75">
        <v>0</v>
      </c>
      <c r="T28" s="75">
        <v>0</v>
      </c>
      <c r="U28" s="75">
        <v>0</v>
      </c>
      <c r="V28" s="75">
        <v>0</v>
      </c>
      <c r="W28" s="75">
        <v>0</v>
      </c>
      <c r="X28" s="75">
        <v>0</v>
      </c>
      <c r="Y28" s="75">
        <v>0</v>
      </c>
      <c r="Z28" s="75">
        <v>0</v>
      </c>
      <c r="AA28" s="75">
        <v>0</v>
      </c>
      <c r="AB28" s="75">
        <v>0</v>
      </c>
      <c r="AC28" s="75">
        <v>0</v>
      </c>
      <c r="AD28" s="75">
        <v>0</v>
      </c>
      <c r="AE28" s="75">
        <v>0</v>
      </c>
      <c r="AF28" s="75">
        <v>0</v>
      </c>
      <c r="AG28" s="75">
        <v>0</v>
      </c>
      <c r="AH28" s="75">
        <v>0</v>
      </c>
      <c r="AI28" s="75">
        <v>0</v>
      </c>
      <c r="AJ28" s="75">
        <v>0</v>
      </c>
      <c r="AK28" s="75">
        <v>0</v>
      </c>
      <c r="AL28" s="75">
        <v>0</v>
      </c>
      <c r="AM28" s="75">
        <v>0</v>
      </c>
      <c r="AN28" s="75">
        <v>0</v>
      </c>
      <c r="AO28" s="75">
        <v>0</v>
      </c>
      <c r="AP28" s="75">
        <v>0</v>
      </c>
      <c r="AQ28" s="75">
        <v>0</v>
      </c>
      <c r="AR28" s="75">
        <v>0</v>
      </c>
      <c r="AS28" s="75">
        <v>0</v>
      </c>
      <c r="AT28" s="75">
        <v>0</v>
      </c>
      <c r="AU28" s="75">
        <v>0</v>
      </c>
      <c r="AV28" s="75">
        <v>0</v>
      </c>
      <c r="AW28" s="75">
        <v>0</v>
      </c>
      <c r="AX28" s="75">
        <v>0</v>
      </c>
      <c r="AY28" s="75">
        <v>0</v>
      </c>
      <c r="AZ28" s="75">
        <v>0</v>
      </c>
      <c r="BA28" s="75">
        <v>0</v>
      </c>
      <c r="BB28" s="75">
        <v>0</v>
      </c>
      <c r="BC28" s="75">
        <v>0</v>
      </c>
      <c r="BD28" s="75">
        <v>0</v>
      </c>
      <c r="BE28" s="75">
        <v>0</v>
      </c>
      <c r="BF28" s="75">
        <v>0</v>
      </c>
      <c r="BG28" s="75">
        <v>0</v>
      </c>
      <c r="BH28" s="75">
        <v>0</v>
      </c>
      <c r="BI28" s="75">
        <v>0</v>
      </c>
      <c r="BJ28" s="75">
        <v>0</v>
      </c>
      <c r="BK28" s="75">
        <v>0</v>
      </c>
      <c r="BL28" s="75">
        <v>0</v>
      </c>
      <c r="BM28" s="75">
        <v>0</v>
      </c>
      <c r="BN28" s="75">
        <v>0</v>
      </c>
    </row>
    <row r="29" spans="1:66" s="58" customFormat="1" x14ac:dyDescent="0.25">
      <c r="A29" s="76" t="s">
        <v>67</v>
      </c>
      <c r="B29" s="76">
        <v>4670.75</v>
      </c>
      <c r="C29" s="76">
        <v>3913.8870000000002</v>
      </c>
      <c r="D29" s="76">
        <v>5101.2620000000006</v>
      </c>
      <c r="E29" s="76">
        <v>4795.2780000000002</v>
      </c>
      <c r="F29" s="76">
        <v>5984.7179999999998</v>
      </c>
      <c r="G29" s="76">
        <v>7072.576</v>
      </c>
      <c r="H29" s="76">
        <v>7378.1479999999992</v>
      </c>
      <c r="I29" s="76">
        <v>9523.3909999999996</v>
      </c>
      <c r="J29" s="76">
        <v>5979.1719999999996</v>
      </c>
      <c r="K29" s="76">
        <v>3279.8649999999998</v>
      </c>
      <c r="L29" s="76">
        <v>5934.5739999999996</v>
      </c>
      <c r="M29" s="76">
        <v>12275.668</v>
      </c>
      <c r="N29" s="76">
        <v>8448.2109999999993</v>
      </c>
      <c r="O29" s="76">
        <v>3628.2999999999997</v>
      </c>
      <c r="P29" s="76">
        <v>3504.924</v>
      </c>
      <c r="Q29" s="76">
        <v>3448.9300000000003</v>
      </c>
      <c r="R29" s="76">
        <v>2813.201</v>
      </c>
      <c r="S29" s="76">
        <v>2833.6030000000001</v>
      </c>
      <c r="T29" s="76">
        <v>1977.6950000000002</v>
      </c>
      <c r="U29" s="76">
        <v>3746.5379999999996</v>
      </c>
      <c r="V29" s="76">
        <v>2254.9499999999998</v>
      </c>
      <c r="W29" s="76">
        <v>1509.047</v>
      </c>
      <c r="X29" s="76">
        <v>1632.8799999999999</v>
      </c>
      <c r="Y29" s="76">
        <v>2602.299</v>
      </c>
      <c r="Z29" s="76">
        <v>3922.3150000000001</v>
      </c>
      <c r="AA29" s="76">
        <v>1662.5079999999998</v>
      </c>
      <c r="AB29" s="76">
        <v>2664.5730000000003</v>
      </c>
      <c r="AC29" s="76">
        <v>1891.0350000000001</v>
      </c>
      <c r="AD29" s="76">
        <v>1450.44</v>
      </c>
      <c r="AE29" s="76">
        <v>446.97500000000002</v>
      </c>
      <c r="AF29" s="76">
        <v>474.51300000000003</v>
      </c>
      <c r="AG29" s="76">
        <v>365.33199999999999</v>
      </c>
      <c r="AH29" s="76">
        <v>275.69799999999998</v>
      </c>
      <c r="AI29" s="76">
        <v>248.126</v>
      </c>
      <c r="AJ29" s="76">
        <v>275.50799999999998</v>
      </c>
      <c r="AK29" s="76">
        <v>364.51400000000001</v>
      </c>
      <c r="AL29" s="76">
        <v>603.50400000000002</v>
      </c>
      <c r="AM29" s="76">
        <v>2698.4749999999999</v>
      </c>
      <c r="AN29" s="76">
        <v>1120.4279999999999</v>
      </c>
      <c r="AO29" s="76">
        <v>1466.6290000000001</v>
      </c>
      <c r="AP29" s="76">
        <v>621.08299999999997</v>
      </c>
      <c r="AQ29" s="76">
        <v>3711.6989999999996</v>
      </c>
      <c r="AR29" s="76">
        <v>1994.3690000000001</v>
      </c>
      <c r="AS29" s="76">
        <v>710.49</v>
      </c>
      <c r="AT29" s="76">
        <v>893.69099999999992</v>
      </c>
      <c r="AU29" s="76">
        <v>147.76</v>
      </c>
      <c r="AV29" s="76">
        <v>440.541</v>
      </c>
      <c r="AW29" s="76">
        <v>998.69999999999993</v>
      </c>
      <c r="AX29" s="76">
        <v>2150.6970000000001</v>
      </c>
      <c r="AY29" s="76">
        <v>7490.5169999999998</v>
      </c>
      <c r="AZ29" s="76">
        <v>1577.345</v>
      </c>
      <c r="BA29" s="76">
        <v>600.39800000000002</v>
      </c>
      <c r="BB29" s="76">
        <v>1934.6679999999999</v>
      </c>
      <c r="BC29" s="76">
        <v>2684.585</v>
      </c>
      <c r="BD29" s="76">
        <v>1272.626</v>
      </c>
      <c r="BE29" s="76">
        <v>393.27600000000001</v>
      </c>
      <c r="BF29" s="76">
        <v>73.14500000000001</v>
      </c>
      <c r="BG29" s="76">
        <v>188.98000000000002</v>
      </c>
      <c r="BH29" s="76">
        <v>30.85</v>
      </c>
      <c r="BI29" s="76">
        <v>140.99299999999999</v>
      </c>
      <c r="BJ29" s="76">
        <v>163.76000000000002</v>
      </c>
      <c r="BK29" s="76">
        <v>11.567</v>
      </c>
      <c r="BL29" s="76">
        <v>7</v>
      </c>
      <c r="BM29" s="76">
        <v>49.07</v>
      </c>
      <c r="BN29" s="76">
        <v>0</v>
      </c>
    </row>
    <row r="30" spans="1:66" s="58" customFormat="1" ht="15.75" customHeight="1" x14ac:dyDescent="0.25">
      <c r="A30" s="75" t="s">
        <v>125</v>
      </c>
      <c r="B30" s="75">
        <v>0</v>
      </c>
      <c r="C30" s="75">
        <v>0</v>
      </c>
      <c r="D30" s="75">
        <v>0</v>
      </c>
      <c r="E30" s="75">
        <v>0</v>
      </c>
      <c r="F30" s="75">
        <v>0</v>
      </c>
      <c r="G30" s="75">
        <v>0</v>
      </c>
      <c r="H30" s="75">
        <v>0</v>
      </c>
      <c r="I30" s="75">
        <v>0</v>
      </c>
      <c r="J30" s="75">
        <v>0</v>
      </c>
      <c r="K30" s="75">
        <v>0</v>
      </c>
      <c r="L30" s="75">
        <v>0</v>
      </c>
      <c r="M30" s="75">
        <v>0</v>
      </c>
      <c r="N30" s="75">
        <v>0</v>
      </c>
      <c r="O30" s="75" t="e">
        <v>#DIV/0!</v>
      </c>
      <c r="P30" s="75">
        <v>0</v>
      </c>
      <c r="Q30" s="75">
        <v>0</v>
      </c>
      <c r="R30" s="75">
        <v>0</v>
      </c>
      <c r="S30" s="75">
        <v>0</v>
      </c>
      <c r="T30" s="75">
        <v>0</v>
      </c>
      <c r="U30" s="75">
        <v>0</v>
      </c>
      <c r="V30" s="75">
        <v>0</v>
      </c>
      <c r="W30" s="75">
        <v>0</v>
      </c>
      <c r="X30" s="75">
        <v>0</v>
      </c>
      <c r="Y30" s="75">
        <v>0</v>
      </c>
      <c r="Z30" s="75">
        <v>0</v>
      </c>
      <c r="AA30" s="75">
        <v>0</v>
      </c>
      <c r="AB30" s="75">
        <v>0</v>
      </c>
      <c r="AC30" s="75">
        <v>0</v>
      </c>
      <c r="AD30" s="75">
        <v>0</v>
      </c>
      <c r="AE30" s="75">
        <v>0</v>
      </c>
      <c r="AF30" s="75">
        <v>0</v>
      </c>
      <c r="AG30" s="75">
        <v>0</v>
      </c>
      <c r="AH30" s="75">
        <v>0</v>
      </c>
      <c r="AI30" s="75">
        <v>0</v>
      </c>
      <c r="AJ30" s="75">
        <v>0</v>
      </c>
      <c r="AK30" s="75">
        <v>0</v>
      </c>
      <c r="AL30" s="75">
        <v>0</v>
      </c>
      <c r="AM30" s="75">
        <v>0</v>
      </c>
      <c r="AN30" s="75">
        <v>0</v>
      </c>
      <c r="AO30" s="75">
        <v>0</v>
      </c>
      <c r="AP30" s="75">
        <v>0</v>
      </c>
      <c r="AQ30" s="75">
        <v>0</v>
      </c>
      <c r="AR30" s="75">
        <v>0</v>
      </c>
      <c r="AS30" s="75">
        <v>0</v>
      </c>
      <c r="AT30" s="75">
        <v>0</v>
      </c>
      <c r="AU30" s="75">
        <v>0</v>
      </c>
      <c r="AV30" s="75">
        <v>0</v>
      </c>
      <c r="AW30" s="75">
        <v>0</v>
      </c>
      <c r="AX30" s="75">
        <v>0</v>
      </c>
      <c r="AY30" s="75">
        <v>0</v>
      </c>
      <c r="AZ30" s="75">
        <v>0</v>
      </c>
      <c r="BA30" s="75">
        <v>0</v>
      </c>
      <c r="BB30" s="75">
        <v>0</v>
      </c>
      <c r="BC30" s="75">
        <v>0</v>
      </c>
      <c r="BD30" s="75">
        <v>0</v>
      </c>
      <c r="BE30" s="75">
        <v>0</v>
      </c>
      <c r="BF30" s="75">
        <v>0</v>
      </c>
      <c r="BG30" s="75">
        <v>0</v>
      </c>
      <c r="BH30" s="75">
        <v>0</v>
      </c>
      <c r="BI30" s="75">
        <v>0</v>
      </c>
      <c r="BJ30" s="75">
        <v>0</v>
      </c>
      <c r="BK30" s="75">
        <v>0</v>
      </c>
      <c r="BL30" s="75">
        <v>0</v>
      </c>
      <c r="BM30" s="75">
        <v>0</v>
      </c>
      <c r="BN30" s="75">
        <v>0</v>
      </c>
    </row>
    <row r="31" spans="1:66" s="58" customFormat="1" x14ac:dyDescent="0.25">
      <c r="A31" s="75" t="s">
        <v>123</v>
      </c>
      <c r="B31" s="75">
        <v>0</v>
      </c>
      <c r="C31" s="75">
        <v>0</v>
      </c>
      <c r="D31" s="75">
        <v>0</v>
      </c>
      <c r="E31" s="75">
        <v>0</v>
      </c>
      <c r="F31" s="75">
        <v>0</v>
      </c>
      <c r="G31" s="75">
        <v>0</v>
      </c>
      <c r="H31" s="75">
        <v>0</v>
      </c>
      <c r="I31" s="75">
        <v>0</v>
      </c>
      <c r="J31" s="75">
        <v>197.51</v>
      </c>
      <c r="K31" s="75">
        <v>0</v>
      </c>
      <c r="L31" s="75">
        <v>0</v>
      </c>
      <c r="M31" s="75">
        <v>0</v>
      </c>
      <c r="N31" s="75">
        <v>0</v>
      </c>
      <c r="O31" s="75">
        <v>0</v>
      </c>
      <c r="P31" s="75">
        <v>0</v>
      </c>
      <c r="Q31" s="75">
        <v>0</v>
      </c>
      <c r="R31" s="75">
        <v>0</v>
      </c>
      <c r="S31" s="75">
        <v>0</v>
      </c>
      <c r="T31" s="75">
        <v>0</v>
      </c>
      <c r="U31" s="75">
        <v>0</v>
      </c>
      <c r="V31" s="75">
        <v>0</v>
      </c>
      <c r="W31" s="75">
        <v>0</v>
      </c>
      <c r="X31" s="75">
        <v>0</v>
      </c>
      <c r="Y31" s="75">
        <v>0</v>
      </c>
      <c r="Z31" s="75">
        <v>0</v>
      </c>
      <c r="AA31" s="75">
        <v>0</v>
      </c>
      <c r="AB31" s="75">
        <v>0</v>
      </c>
      <c r="AC31" s="75">
        <v>0</v>
      </c>
      <c r="AD31" s="75">
        <v>0</v>
      </c>
      <c r="AE31" s="75">
        <v>0</v>
      </c>
      <c r="AF31" s="75">
        <v>0</v>
      </c>
      <c r="AG31" s="75">
        <v>0</v>
      </c>
      <c r="AH31" s="75">
        <v>0</v>
      </c>
      <c r="AI31" s="75">
        <v>0</v>
      </c>
      <c r="AJ31" s="75">
        <v>0</v>
      </c>
      <c r="AK31" s="75">
        <v>0</v>
      </c>
      <c r="AL31" s="75">
        <v>0</v>
      </c>
      <c r="AM31" s="75">
        <v>0</v>
      </c>
      <c r="AN31" s="75">
        <v>0</v>
      </c>
      <c r="AO31" s="75">
        <v>0</v>
      </c>
      <c r="AP31" s="75">
        <v>0</v>
      </c>
      <c r="AQ31" s="75">
        <v>0</v>
      </c>
      <c r="AR31" s="75">
        <v>0</v>
      </c>
      <c r="AS31" s="75">
        <v>0</v>
      </c>
      <c r="AT31" s="75">
        <v>0</v>
      </c>
      <c r="AU31" s="75">
        <v>0</v>
      </c>
      <c r="AV31" s="75">
        <v>0</v>
      </c>
      <c r="AW31" s="75">
        <v>0</v>
      </c>
      <c r="AX31" s="75">
        <v>0</v>
      </c>
      <c r="AY31" s="75">
        <v>0</v>
      </c>
      <c r="AZ31" s="75">
        <v>0</v>
      </c>
      <c r="BA31" s="75">
        <v>0</v>
      </c>
      <c r="BB31" s="75">
        <v>0</v>
      </c>
      <c r="BC31" s="75">
        <v>0</v>
      </c>
      <c r="BD31" s="75">
        <v>0</v>
      </c>
      <c r="BE31" s="75">
        <v>0</v>
      </c>
      <c r="BF31" s="75">
        <v>0</v>
      </c>
      <c r="BG31" s="75">
        <v>0</v>
      </c>
      <c r="BH31" s="75">
        <v>0</v>
      </c>
      <c r="BI31" s="75">
        <v>0</v>
      </c>
      <c r="BJ31" s="75">
        <v>0</v>
      </c>
      <c r="BK31" s="75">
        <v>0</v>
      </c>
      <c r="BL31" s="75">
        <v>0</v>
      </c>
      <c r="BM31" s="75">
        <v>0</v>
      </c>
      <c r="BN31" s="75">
        <v>0</v>
      </c>
    </row>
    <row r="32" spans="1:66" s="58" customFormat="1" x14ac:dyDescent="0.25">
      <c r="A32" s="75" t="s">
        <v>124</v>
      </c>
      <c r="B32" s="75">
        <v>4670.75</v>
      </c>
      <c r="C32" s="75">
        <v>3913.8870000000002</v>
      </c>
      <c r="D32" s="75">
        <v>5101.2620000000006</v>
      </c>
      <c r="E32" s="75">
        <v>4795.2780000000002</v>
      </c>
      <c r="F32" s="75">
        <v>5984.7179999999998</v>
      </c>
      <c r="G32" s="75">
        <v>7072.576</v>
      </c>
      <c r="H32" s="75">
        <v>7378.1479999999992</v>
      </c>
      <c r="I32" s="75">
        <v>9523.3909999999996</v>
      </c>
      <c r="J32" s="75">
        <v>5781.6620000000003</v>
      </c>
      <c r="K32" s="75">
        <v>3279.8649999999998</v>
      </c>
      <c r="L32" s="75">
        <v>5934.5739999999996</v>
      </c>
      <c r="M32" s="75">
        <v>12275.668</v>
      </c>
      <c r="N32" s="75">
        <v>8448.2109999999993</v>
      </c>
      <c r="O32" s="75">
        <v>3628.2999999999997</v>
      </c>
      <c r="P32" s="75">
        <v>3504.924</v>
      </c>
      <c r="Q32" s="75">
        <v>3448.9300000000003</v>
      </c>
      <c r="R32" s="75">
        <v>2813.201</v>
      </c>
      <c r="S32" s="75">
        <v>2833.6030000000001</v>
      </c>
      <c r="T32" s="75">
        <v>1977.6950000000002</v>
      </c>
      <c r="U32" s="75">
        <v>3746.5379999999996</v>
      </c>
      <c r="V32" s="75">
        <v>2254.9499999999998</v>
      </c>
      <c r="W32" s="75">
        <v>1509.047</v>
      </c>
      <c r="X32" s="75">
        <v>1632.8799999999999</v>
      </c>
      <c r="Y32" s="75">
        <v>2602.299</v>
      </c>
      <c r="Z32" s="75">
        <v>3922.3150000000001</v>
      </c>
      <c r="AA32" s="75">
        <v>1662.5079999999998</v>
      </c>
      <c r="AB32" s="75">
        <v>2664.5730000000003</v>
      </c>
      <c r="AC32" s="75">
        <v>1891.0350000000001</v>
      </c>
      <c r="AD32" s="75">
        <v>1450.44</v>
      </c>
      <c r="AE32" s="75">
        <v>446.97500000000002</v>
      </c>
      <c r="AF32" s="75">
        <v>474.51300000000003</v>
      </c>
      <c r="AG32" s="75">
        <v>365.33199999999999</v>
      </c>
      <c r="AH32" s="75">
        <v>275.69799999999998</v>
      </c>
      <c r="AI32" s="75">
        <v>248.126</v>
      </c>
      <c r="AJ32" s="75">
        <v>275.50799999999998</v>
      </c>
      <c r="AK32" s="75">
        <v>364.51400000000001</v>
      </c>
      <c r="AL32" s="75">
        <v>603.50400000000002</v>
      </c>
      <c r="AM32" s="75">
        <v>2698.4749999999999</v>
      </c>
      <c r="AN32" s="75">
        <v>1120.4279999999999</v>
      </c>
      <c r="AO32" s="75">
        <v>1466.6290000000001</v>
      </c>
      <c r="AP32" s="75">
        <v>621.08299999999997</v>
      </c>
      <c r="AQ32" s="75">
        <v>3711.6989999999996</v>
      </c>
      <c r="AR32" s="75">
        <v>1994.3690000000001</v>
      </c>
      <c r="AS32" s="75">
        <v>710.49</v>
      </c>
      <c r="AT32" s="75">
        <v>893.69099999999992</v>
      </c>
      <c r="AU32" s="75">
        <v>147.76</v>
      </c>
      <c r="AV32" s="75">
        <v>440.541</v>
      </c>
      <c r="AW32" s="75">
        <v>998.69999999999993</v>
      </c>
      <c r="AX32" s="75">
        <v>2150.6970000000001</v>
      </c>
      <c r="AY32" s="75">
        <v>7490.5169999999998</v>
      </c>
      <c r="AZ32" s="75">
        <v>1577.345</v>
      </c>
      <c r="BA32" s="75">
        <v>600.39800000000002</v>
      </c>
      <c r="BB32" s="75">
        <v>1934.6679999999999</v>
      </c>
      <c r="BC32" s="75">
        <v>2684.585</v>
      </c>
      <c r="BD32" s="75">
        <v>1272.626</v>
      </c>
      <c r="BE32" s="75">
        <v>393.27600000000001</v>
      </c>
      <c r="BF32" s="75">
        <v>73.14500000000001</v>
      </c>
      <c r="BG32" s="75">
        <v>188.98000000000002</v>
      </c>
      <c r="BH32" s="75">
        <v>30.85</v>
      </c>
      <c r="BI32" s="75">
        <v>140.99299999999999</v>
      </c>
      <c r="BJ32" s="75">
        <v>163.76000000000002</v>
      </c>
      <c r="BK32" s="75">
        <v>11.567</v>
      </c>
      <c r="BL32" s="75">
        <v>7</v>
      </c>
      <c r="BM32" s="75">
        <v>49.07</v>
      </c>
      <c r="BN32" s="75">
        <v>0</v>
      </c>
    </row>
    <row r="33" spans="1:66" s="58" customFormat="1" x14ac:dyDescent="0.25">
      <c r="A33" s="76" t="s">
        <v>11</v>
      </c>
      <c r="B33" s="76">
        <v>1593.58</v>
      </c>
      <c r="C33" s="76">
        <v>1601.3</v>
      </c>
      <c r="D33" s="76">
        <v>1340.74</v>
      </c>
      <c r="E33" s="76">
        <v>1870.0250000000001</v>
      </c>
      <c r="F33" s="76">
        <v>2010.5050000000001</v>
      </c>
      <c r="G33" s="76">
        <v>2736.95</v>
      </c>
      <c r="H33" s="76">
        <v>2380.2619999999997</v>
      </c>
      <c r="I33" s="76">
        <v>1969</v>
      </c>
      <c r="J33" s="76">
        <v>2146.35</v>
      </c>
      <c r="K33" s="76">
        <v>1631.5</v>
      </c>
      <c r="L33" s="76">
        <v>2360.1</v>
      </c>
      <c r="M33" s="76">
        <v>2821.17</v>
      </c>
      <c r="N33" s="76">
        <v>2896.19</v>
      </c>
      <c r="O33" s="76">
        <v>3102.7190000000001</v>
      </c>
      <c r="P33" s="76">
        <v>2181.9</v>
      </c>
      <c r="Q33" s="76">
        <v>1855.7370000000001</v>
      </c>
      <c r="R33" s="76">
        <v>1814.5360000000001</v>
      </c>
      <c r="S33" s="76">
        <v>2517.0100000000002</v>
      </c>
      <c r="T33" s="76">
        <v>1510.21</v>
      </c>
      <c r="U33" s="76">
        <v>809.87900000000002</v>
      </c>
      <c r="V33" s="76">
        <v>1325.4699999999998</v>
      </c>
      <c r="W33" s="76">
        <v>1570.7250000000001</v>
      </c>
      <c r="X33" s="76">
        <v>1099.9099999999999</v>
      </c>
      <c r="Y33" s="76">
        <v>1671.1799999999998</v>
      </c>
      <c r="Z33" s="76">
        <v>1524.8500000000001</v>
      </c>
      <c r="AA33" s="76">
        <v>1884.5100000000002</v>
      </c>
      <c r="AB33" s="76">
        <v>1870.587</v>
      </c>
      <c r="AC33" s="76">
        <v>2235.4070000000002</v>
      </c>
      <c r="AD33" s="76">
        <v>1792.171</v>
      </c>
      <c r="AE33" s="76">
        <v>1410.0540000000001</v>
      </c>
      <c r="AF33" s="76">
        <v>948.85</v>
      </c>
      <c r="AG33" s="76">
        <v>1704.3999999999999</v>
      </c>
      <c r="AH33" s="76">
        <v>1895.4660000000001</v>
      </c>
      <c r="AI33" s="76">
        <v>1576.84</v>
      </c>
      <c r="AJ33" s="76">
        <v>1482.701</v>
      </c>
      <c r="AK33" s="76">
        <v>669.81999999999994</v>
      </c>
      <c r="AL33" s="76">
        <v>504.13</v>
      </c>
      <c r="AM33" s="76">
        <v>286.714</v>
      </c>
      <c r="AN33" s="76">
        <v>237.35</v>
      </c>
      <c r="AO33" s="76">
        <v>440.55700000000002</v>
      </c>
      <c r="AP33" s="76">
        <v>567.08100000000002</v>
      </c>
      <c r="AQ33" s="76">
        <v>1102.325</v>
      </c>
      <c r="AR33" s="76">
        <v>642.92999999999995</v>
      </c>
      <c r="AS33" s="76">
        <v>743.59100000000012</v>
      </c>
      <c r="AT33" s="76">
        <v>1162.3020000000001</v>
      </c>
      <c r="AU33" s="76">
        <v>490.35</v>
      </c>
      <c r="AV33" s="76">
        <v>608.35500000000002</v>
      </c>
      <c r="AW33" s="76">
        <v>716.63200000000006</v>
      </c>
      <c r="AX33" s="76">
        <v>608.15</v>
      </c>
      <c r="AY33" s="76">
        <v>1059.6300000000001</v>
      </c>
      <c r="AZ33" s="76">
        <v>976.66099999999994</v>
      </c>
      <c r="BA33" s="76">
        <v>529.56000000000006</v>
      </c>
      <c r="BB33" s="76">
        <v>464.63500000000005</v>
      </c>
      <c r="BC33" s="76">
        <v>1121.1099999999999</v>
      </c>
      <c r="BD33" s="76">
        <v>573.21799999999996</v>
      </c>
      <c r="BE33" s="76">
        <v>438.67700000000002</v>
      </c>
      <c r="BF33" s="76">
        <v>392.54999999999995</v>
      </c>
      <c r="BG33" s="76">
        <v>345.09000000000003</v>
      </c>
      <c r="BH33" s="76">
        <v>382.72</v>
      </c>
      <c r="BI33" s="76">
        <v>411.995</v>
      </c>
      <c r="BJ33" s="76">
        <v>316.93</v>
      </c>
      <c r="BK33" s="76">
        <v>263.04999999999995</v>
      </c>
      <c r="BL33" s="76">
        <v>747.71</v>
      </c>
      <c r="BM33" s="76">
        <v>771.18</v>
      </c>
      <c r="BN33" s="76">
        <v>880.6099999999999</v>
      </c>
    </row>
    <row r="34" spans="1:66" s="58" customFormat="1" x14ac:dyDescent="0.25">
      <c r="A34" s="76" t="s">
        <v>12</v>
      </c>
      <c r="B34" s="76">
        <v>12657.601999999999</v>
      </c>
      <c r="C34" s="76">
        <v>16727.59</v>
      </c>
      <c r="D34" s="76">
        <v>12819.541999999999</v>
      </c>
      <c r="E34" s="76">
        <v>10876.058000000001</v>
      </c>
      <c r="F34" s="76">
        <v>17159.432000000001</v>
      </c>
      <c r="G34" s="76">
        <v>19642.169999999998</v>
      </c>
      <c r="H34" s="76">
        <v>27112.076999999997</v>
      </c>
      <c r="I34" s="76">
        <v>23872.167000000001</v>
      </c>
      <c r="J34" s="76">
        <v>30173.845999999998</v>
      </c>
      <c r="K34" s="76">
        <v>26594.999000000003</v>
      </c>
      <c r="L34" s="76">
        <v>37301.645000000004</v>
      </c>
      <c r="M34" s="76">
        <v>50468.540999999997</v>
      </c>
      <c r="N34" s="76">
        <v>44179.575999999994</v>
      </c>
      <c r="O34" s="76">
        <v>30699.575000000001</v>
      </c>
      <c r="P34" s="76">
        <v>34304.311000000002</v>
      </c>
      <c r="Q34" s="76">
        <v>25196.190999999999</v>
      </c>
      <c r="R34" s="76">
        <v>22472.502</v>
      </c>
      <c r="S34" s="76">
        <v>29667.010000000002</v>
      </c>
      <c r="T34" s="76">
        <v>19909.635000000002</v>
      </c>
      <c r="U34" s="76">
        <v>16351.907999999999</v>
      </c>
      <c r="V34" s="76">
        <v>13650.882999999998</v>
      </c>
      <c r="W34" s="76">
        <v>15539.527</v>
      </c>
      <c r="X34" s="76">
        <v>19026.713</v>
      </c>
      <c r="Y34" s="76">
        <v>14164.207</v>
      </c>
      <c r="Z34" s="76">
        <v>16244.841999999999</v>
      </c>
      <c r="AA34" s="76">
        <v>16898.241999999998</v>
      </c>
      <c r="AB34" s="76">
        <v>24504.213</v>
      </c>
      <c r="AC34" s="76">
        <v>24957.342000000001</v>
      </c>
      <c r="AD34" s="76">
        <v>12680.040999999999</v>
      </c>
      <c r="AE34" s="76">
        <v>7189.7939999999999</v>
      </c>
      <c r="AF34" s="76">
        <v>9988.7749999999996</v>
      </c>
      <c r="AG34" s="76">
        <v>10251.314999999999</v>
      </c>
      <c r="AH34" s="76">
        <v>9322.9490000000005</v>
      </c>
      <c r="AI34" s="76">
        <v>10972.419</v>
      </c>
      <c r="AJ34" s="76">
        <v>22234.959999999999</v>
      </c>
      <c r="AK34" s="76">
        <v>29575.871999999996</v>
      </c>
      <c r="AL34" s="76">
        <v>28150.432000000001</v>
      </c>
      <c r="AM34" s="76">
        <v>25861.78</v>
      </c>
      <c r="AN34" s="76">
        <v>38925.456999999995</v>
      </c>
      <c r="AO34" s="76">
        <v>47546.983000000007</v>
      </c>
      <c r="AP34" s="76">
        <v>27443.22</v>
      </c>
      <c r="AQ34" s="76">
        <v>30759.54</v>
      </c>
      <c r="AR34" s="76">
        <v>38112.959999999999</v>
      </c>
      <c r="AS34" s="76">
        <v>39511.377</v>
      </c>
      <c r="AT34" s="76">
        <v>44745.955000000002</v>
      </c>
      <c r="AU34" s="76">
        <v>40181.050999999999</v>
      </c>
      <c r="AV34" s="76">
        <v>40293.199999999997</v>
      </c>
      <c r="AW34" s="76">
        <v>42075.777000000002</v>
      </c>
      <c r="AX34" s="76">
        <v>48697.728000000003</v>
      </c>
      <c r="AY34" s="76">
        <v>29483.898000000001</v>
      </c>
      <c r="AZ34" s="76">
        <v>39115.953999999998</v>
      </c>
      <c r="BA34" s="76">
        <v>41630.353999999999</v>
      </c>
      <c r="BB34" s="76">
        <v>49998.592999999993</v>
      </c>
      <c r="BC34" s="76">
        <v>51163.178</v>
      </c>
      <c r="BD34" s="76">
        <v>49192.278999999995</v>
      </c>
      <c r="BE34" s="76">
        <v>53979.558000000005</v>
      </c>
      <c r="BF34" s="76">
        <v>43299.951000000001</v>
      </c>
      <c r="BG34" s="76">
        <v>39332.838000000003</v>
      </c>
      <c r="BH34" s="76">
        <v>43296.013999999996</v>
      </c>
      <c r="BI34" s="76">
        <v>50933.828999999998</v>
      </c>
      <c r="BJ34" s="76">
        <v>43685.424999999996</v>
      </c>
      <c r="BK34" s="76">
        <v>49228.71</v>
      </c>
      <c r="BL34" s="76">
        <v>39688.120999999999</v>
      </c>
      <c r="BM34" s="76">
        <v>82859.966</v>
      </c>
      <c r="BN34" s="76">
        <v>60271.243000000002</v>
      </c>
    </row>
    <row r="35" spans="1:66" s="58" customFormat="1" ht="15.75" customHeight="1" x14ac:dyDescent="0.25">
      <c r="A35" s="75" t="s">
        <v>94</v>
      </c>
      <c r="B35" s="75">
        <v>0</v>
      </c>
      <c r="C35" s="75">
        <v>15.6</v>
      </c>
      <c r="D35" s="75">
        <v>9.85</v>
      </c>
      <c r="E35" s="75">
        <v>33.39</v>
      </c>
      <c r="F35" s="75">
        <v>0</v>
      </c>
      <c r="G35" s="75">
        <v>0</v>
      </c>
      <c r="H35" s="75">
        <v>0</v>
      </c>
      <c r="I35" s="75">
        <v>0</v>
      </c>
      <c r="J35" s="75">
        <v>0</v>
      </c>
      <c r="K35" s="75">
        <v>0</v>
      </c>
      <c r="L35" s="75">
        <v>0</v>
      </c>
      <c r="M35" s="75">
        <v>0</v>
      </c>
      <c r="N35" s="75">
        <v>0</v>
      </c>
      <c r="O35" s="75">
        <v>0</v>
      </c>
      <c r="P35" s="75">
        <v>0</v>
      </c>
      <c r="Q35" s="75">
        <v>0</v>
      </c>
      <c r="R35" s="75">
        <v>0</v>
      </c>
      <c r="S35" s="75">
        <v>0</v>
      </c>
      <c r="T35" s="75">
        <v>0</v>
      </c>
      <c r="U35" s="75">
        <v>0</v>
      </c>
      <c r="V35" s="75">
        <v>0</v>
      </c>
      <c r="W35" s="75">
        <v>0</v>
      </c>
      <c r="X35" s="75">
        <v>0</v>
      </c>
      <c r="Y35" s="75">
        <v>0</v>
      </c>
      <c r="Z35" s="75">
        <v>0</v>
      </c>
      <c r="AA35" s="75">
        <v>0</v>
      </c>
      <c r="AB35" s="75">
        <v>0</v>
      </c>
      <c r="AC35" s="75">
        <v>0</v>
      </c>
      <c r="AD35" s="75">
        <v>0</v>
      </c>
      <c r="AE35" s="75">
        <v>0</v>
      </c>
      <c r="AF35" s="75">
        <v>0</v>
      </c>
      <c r="AG35" s="75">
        <v>0</v>
      </c>
      <c r="AH35" s="75">
        <v>0</v>
      </c>
      <c r="AI35" s="75">
        <v>0</v>
      </c>
      <c r="AJ35" s="75">
        <v>0</v>
      </c>
      <c r="AK35" s="75">
        <v>0</v>
      </c>
      <c r="AL35" s="75">
        <v>0</v>
      </c>
      <c r="AM35" s="75">
        <v>0</v>
      </c>
      <c r="AN35" s="75">
        <v>0</v>
      </c>
      <c r="AO35" s="75">
        <v>0</v>
      </c>
      <c r="AP35" s="75">
        <v>0</v>
      </c>
      <c r="AQ35" s="75">
        <v>0</v>
      </c>
      <c r="AR35" s="75">
        <v>0</v>
      </c>
      <c r="AS35" s="75">
        <v>0</v>
      </c>
      <c r="AT35" s="75">
        <v>0</v>
      </c>
      <c r="AU35" s="75">
        <v>0</v>
      </c>
      <c r="AV35" s="75">
        <v>0</v>
      </c>
      <c r="AW35" s="75">
        <v>0</v>
      </c>
      <c r="AX35" s="75">
        <v>0</v>
      </c>
      <c r="AY35" s="75">
        <v>0</v>
      </c>
      <c r="AZ35" s="75">
        <v>0</v>
      </c>
      <c r="BA35" s="75">
        <v>0</v>
      </c>
      <c r="BB35" s="75">
        <v>0</v>
      </c>
      <c r="BC35" s="75">
        <v>17.45</v>
      </c>
      <c r="BD35" s="75">
        <v>0</v>
      </c>
      <c r="BE35" s="75">
        <v>0</v>
      </c>
      <c r="BF35" s="75">
        <v>0</v>
      </c>
      <c r="BG35" s="75">
        <v>0</v>
      </c>
      <c r="BH35" s="75">
        <v>0</v>
      </c>
      <c r="BI35" s="75">
        <v>0</v>
      </c>
      <c r="BJ35" s="75">
        <v>0</v>
      </c>
      <c r="BK35" s="75">
        <v>0</v>
      </c>
      <c r="BL35" s="75">
        <v>0</v>
      </c>
      <c r="BM35" s="75">
        <v>0</v>
      </c>
      <c r="BN35" s="75">
        <v>0</v>
      </c>
    </row>
    <row r="36" spans="1:66" s="58" customFormat="1" ht="15.75" customHeight="1" x14ac:dyDescent="0.25">
      <c r="A36" s="75" t="s">
        <v>126</v>
      </c>
      <c r="B36" s="75">
        <v>0</v>
      </c>
      <c r="C36" s="75">
        <v>0</v>
      </c>
      <c r="D36" s="75">
        <v>0</v>
      </c>
      <c r="E36" s="75">
        <v>0</v>
      </c>
      <c r="F36" s="75">
        <v>0</v>
      </c>
      <c r="G36" s="75">
        <v>0</v>
      </c>
      <c r="H36" s="75">
        <v>0</v>
      </c>
      <c r="I36" s="75">
        <v>0</v>
      </c>
      <c r="J36" s="75">
        <v>0</v>
      </c>
      <c r="K36" s="75">
        <v>0</v>
      </c>
      <c r="L36" s="75">
        <v>0</v>
      </c>
      <c r="M36" s="75">
        <v>0</v>
      </c>
      <c r="N36" s="75">
        <v>0</v>
      </c>
      <c r="O36" s="75">
        <v>0</v>
      </c>
      <c r="P36" s="75">
        <v>0</v>
      </c>
      <c r="Q36" s="75">
        <v>0</v>
      </c>
      <c r="R36" s="75">
        <v>0</v>
      </c>
      <c r="S36" s="75">
        <v>0</v>
      </c>
      <c r="T36" s="75">
        <v>0</v>
      </c>
      <c r="U36" s="75">
        <v>0</v>
      </c>
      <c r="V36" s="75">
        <v>0</v>
      </c>
      <c r="W36" s="75">
        <v>0</v>
      </c>
      <c r="X36" s="75">
        <v>0</v>
      </c>
      <c r="Y36" s="75">
        <v>0</v>
      </c>
      <c r="Z36" s="75">
        <v>0</v>
      </c>
      <c r="AA36" s="75">
        <v>0</v>
      </c>
      <c r="AB36" s="75">
        <v>0</v>
      </c>
      <c r="AC36" s="75">
        <v>0</v>
      </c>
      <c r="AD36" s="75">
        <v>0</v>
      </c>
      <c r="AE36" s="75">
        <v>0</v>
      </c>
      <c r="AF36" s="75">
        <v>0</v>
      </c>
      <c r="AG36" s="75">
        <v>0</v>
      </c>
      <c r="AH36" s="75">
        <v>0</v>
      </c>
      <c r="AI36" s="75">
        <v>0</v>
      </c>
      <c r="AJ36" s="75">
        <v>0</v>
      </c>
      <c r="AK36" s="75">
        <v>0</v>
      </c>
      <c r="AL36" s="75">
        <v>0</v>
      </c>
      <c r="AM36" s="75">
        <v>0</v>
      </c>
      <c r="AN36" s="75">
        <v>0</v>
      </c>
      <c r="AO36" s="75">
        <v>0</v>
      </c>
      <c r="AP36" s="75">
        <v>0</v>
      </c>
      <c r="AQ36" s="75">
        <v>0</v>
      </c>
      <c r="AR36" s="75">
        <v>0</v>
      </c>
      <c r="AS36" s="75">
        <v>0</v>
      </c>
      <c r="AT36" s="75">
        <v>0</v>
      </c>
      <c r="AU36" s="75">
        <v>0</v>
      </c>
      <c r="AV36" s="75">
        <v>0</v>
      </c>
      <c r="AW36" s="75">
        <v>0</v>
      </c>
      <c r="AX36" s="75">
        <f>Monthly_Data!EP36+Monthly_Data!EQ36+Monthly_Data!ER36</f>
        <v>0.8</v>
      </c>
      <c r="AY36" s="75">
        <f>Monthly_Data!ES36+Monthly_Data!ET36+Monthly_Data!EU36</f>
        <v>7.0000000000000007E-2</v>
      </c>
      <c r="AZ36" s="75">
        <f>Monthly_Data!EV36+Monthly_Data!EW36+Monthly_Data!EX36</f>
        <v>1.252</v>
      </c>
      <c r="BA36" s="75">
        <v>0.55000000000000004</v>
      </c>
      <c r="BB36" s="75">
        <v>0.48</v>
      </c>
      <c r="BC36" s="75">
        <v>0</v>
      </c>
      <c r="BD36" s="75">
        <v>7.15</v>
      </c>
      <c r="BE36" s="75">
        <v>0</v>
      </c>
      <c r="BF36" s="75">
        <v>17.45</v>
      </c>
      <c r="BG36" s="75">
        <v>0</v>
      </c>
      <c r="BH36" s="75">
        <v>0</v>
      </c>
      <c r="BI36" s="75">
        <v>0.8</v>
      </c>
      <c r="BJ36" s="75">
        <v>1</v>
      </c>
      <c r="BK36" s="75">
        <v>0.97599999999999998</v>
      </c>
      <c r="BL36" s="75">
        <v>0</v>
      </c>
      <c r="BM36" s="75">
        <v>1</v>
      </c>
      <c r="BN36" s="75">
        <v>0.9</v>
      </c>
    </row>
    <row r="37" spans="1:66" s="58" customFormat="1" x14ac:dyDescent="0.25">
      <c r="A37" s="75" t="s">
        <v>127</v>
      </c>
      <c r="B37" s="75">
        <v>0</v>
      </c>
      <c r="C37" s="75">
        <v>0</v>
      </c>
      <c r="D37" s="75">
        <v>0</v>
      </c>
      <c r="E37" s="75">
        <v>0</v>
      </c>
      <c r="F37" s="75">
        <v>0</v>
      </c>
      <c r="G37" s="75">
        <v>0</v>
      </c>
      <c r="H37" s="75">
        <v>0</v>
      </c>
      <c r="I37" s="75">
        <v>0</v>
      </c>
      <c r="J37" s="75">
        <v>0</v>
      </c>
      <c r="K37" s="75">
        <v>0</v>
      </c>
      <c r="L37" s="75">
        <v>0</v>
      </c>
      <c r="M37" s="75">
        <v>0</v>
      </c>
      <c r="N37" s="75">
        <v>0</v>
      </c>
      <c r="O37" s="75">
        <v>0</v>
      </c>
      <c r="P37" s="75">
        <v>0</v>
      </c>
      <c r="Q37" s="75">
        <v>0</v>
      </c>
      <c r="R37" s="75">
        <v>0</v>
      </c>
      <c r="S37" s="75">
        <v>0</v>
      </c>
      <c r="T37" s="75">
        <v>0</v>
      </c>
      <c r="U37" s="75">
        <v>0</v>
      </c>
      <c r="V37" s="75">
        <v>0</v>
      </c>
      <c r="W37" s="75">
        <v>0</v>
      </c>
      <c r="X37" s="75">
        <v>0</v>
      </c>
      <c r="Y37" s="75">
        <v>0</v>
      </c>
      <c r="Z37" s="75">
        <v>0</v>
      </c>
      <c r="AA37" s="75">
        <v>0</v>
      </c>
      <c r="AB37" s="75">
        <v>0</v>
      </c>
      <c r="AC37" s="75">
        <v>0</v>
      </c>
      <c r="AD37" s="75">
        <v>0</v>
      </c>
      <c r="AE37" s="75">
        <v>0</v>
      </c>
      <c r="AF37" s="75">
        <v>0</v>
      </c>
      <c r="AG37" s="75">
        <v>0</v>
      </c>
      <c r="AH37" s="75">
        <v>0</v>
      </c>
      <c r="AI37" s="75">
        <v>0</v>
      </c>
      <c r="AJ37" s="75">
        <v>0</v>
      </c>
      <c r="AK37" s="75">
        <v>0</v>
      </c>
      <c r="AL37" s="75">
        <v>0</v>
      </c>
      <c r="AM37" s="75">
        <v>0</v>
      </c>
      <c r="AN37" s="75">
        <v>0</v>
      </c>
      <c r="AO37" s="75">
        <v>0</v>
      </c>
      <c r="AP37" s="75">
        <v>0</v>
      </c>
      <c r="AQ37" s="75">
        <v>0</v>
      </c>
      <c r="AR37" s="75">
        <v>0</v>
      </c>
      <c r="AS37" s="75">
        <v>0</v>
      </c>
      <c r="AT37" s="75">
        <v>0</v>
      </c>
      <c r="AU37" s="75">
        <v>0</v>
      </c>
      <c r="AV37" s="75">
        <v>0</v>
      </c>
      <c r="AW37" s="75">
        <v>0</v>
      </c>
      <c r="AX37" s="75">
        <v>0</v>
      </c>
      <c r="AY37" s="75">
        <v>0</v>
      </c>
      <c r="AZ37" s="75">
        <v>0</v>
      </c>
      <c r="BA37" s="75">
        <v>0</v>
      </c>
      <c r="BB37" s="75">
        <v>0</v>
      </c>
      <c r="BC37" s="75">
        <v>0</v>
      </c>
      <c r="BD37" s="75">
        <v>0</v>
      </c>
      <c r="BE37" s="75">
        <v>2.6</v>
      </c>
      <c r="BF37" s="75">
        <v>0</v>
      </c>
      <c r="BG37" s="75">
        <v>0</v>
      </c>
      <c r="BH37" s="75">
        <v>0</v>
      </c>
      <c r="BI37" s="75">
        <v>0</v>
      </c>
      <c r="BJ37" s="75">
        <v>0</v>
      </c>
      <c r="BK37" s="75">
        <v>0</v>
      </c>
      <c r="BL37" s="75">
        <v>0</v>
      </c>
      <c r="BM37" s="75">
        <v>0</v>
      </c>
      <c r="BN37" s="75">
        <v>0</v>
      </c>
    </row>
    <row r="38" spans="1:66" s="58" customFormat="1" x14ac:dyDescent="0.25">
      <c r="A38" s="75" t="s">
        <v>128</v>
      </c>
      <c r="B38" s="75">
        <v>0</v>
      </c>
      <c r="C38" s="75">
        <v>0</v>
      </c>
      <c r="D38" s="75">
        <v>0</v>
      </c>
      <c r="E38" s="75">
        <v>0</v>
      </c>
      <c r="F38" s="75">
        <v>0</v>
      </c>
      <c r="G38" s="75">
        <v>0</v>
      </c>
      <c r="H38" s="75">
        <v>0</v>
      </c>
      <c r="I38" s="75">
        <v>0</v>
      </c>
      <c r="J38" s="75">
        <v>0</v>
      </c>
      <c r="K38" s="75">
        <v>0</v>
      </c>
      <c r="L38" s="75">
        <v>0</v>
      </c>
      <c r="M38" s="75">
        <v>0</v>
      </c>
      <c r="N38" s="75">
        <v>0</v>
      </c>
      <c r="O38" s="75">
        <v>0</v>
      </c>
      <c r="P38" s="75">
        <v>0</v>
      </c>
      <c r="Q38" s="75">
        <v>0</v>
      </c>
      <c r="R38" s="75">
        <v>0</v>
      </c>
      <c r="S38" s="75">
        <v>0</v>
      </c>
      <c r="T38" s="75">
        <v>0</v>
      </c>
      <c r="U38" s="75">
        <v>0</v>
      </c>
      <c r="V38" s="75">
        <v>0</v>
      </c>
      <c r="W38" s="75">
        <v>0</v>
      </c>
      <c r="X38" s="75">
        <v>0</v>
      </c>
      <c r="Y38" s="75">
        <v>0</v>
      </c>
      <c r="Z38" s="75">
        <v>0</v>
      </c>
      <c r="AA38" s="75">
        <v>0</v>
      </c>
      <c r="AB38" s="75">
        <v>0</v>
      </c>
      <c r="AC38" s="75">
        <v>0</v>
      </c>
      <c r="AD38" s="75">
        <v>0</v>
      </c>
      <c r="AE38" s="75">
        <v>0</v>
      </c>
      <c r="AF38" s="75">
        <v>0</v>
      </c>
      <c r="AG38" s="75">
        <v>0</v>
      </c>
      <c r="AH38" s="75">
        <v>0</v>
      </c>
      <c r="AI38" s="75">
        <v>0</v>
      </c>
      <c r="AJ38" s="75">
        <v>0</v>
      </c>
      <c r="AK38" s="75">
        <v>0</v>
      </c>
      <c r="AL38" s="75">
        <v>0</v>
      </c>
      <c r="AM38" s="75">
        <v>0</v>
      </c>
      <c r="AN38" s="75">
        <v>0</v>
      </c>
      <c r="AO38" s="75">
        <v>0</v>
      </c>
      <c r="AP38" s="75">
        <v>0</v>
      </c>
      <c r="AQ38" s="75">
        <v>0</v>
      </c>
      <c r="AR38" s="75">
        <v>0</v>
      </c>
      <c r="AS38" s="75">
        <v>0</v>
      </c>
      <c r="AT38" s="75">
        <v>0</v>
      </c>
      <c r="AU38" s="75">
        <v>0</v>
      </c>
      <c r="AV38" s="75">
        <v>0</v>
      </c>
      <c r="AW38" s="75">
        <v>0</v>
      </c>
      <c r="AX38" s="75">
        <v>0</v>
      </c>
      <c r="AY38" s="75">
        <v>0</v>
      </c>
      <c r="AZ38" s="75">
        <v>0</v>
      </c>
      <c r="BA38" s="75">
        <v>0</v>
      </c>
      <c r="BB38" s="75">
        <v>0</v>
      </c>
      <c r="BC38" s="75">
        <v>0</v>
      </c>
      <c r="BD38" s="75">
        <v>0</v>
      </c>
      <c r="BE38" s="75">
        <v>0</v>
      </c>
      <c r="BF38" s="75">
        <v>0</v>
      </c>
      <c r="BG38" s="75">
        <v>0</v>
      </c>
      <c r="BH38" s="75">
        <v>0</v>
      </c>
      <c r="BI38" s="75">
        <v>0</v>
      </c>
      <c r="BJ38" s="75">
        <v>0</v>
      </c>
      <c r="BK38" s="75">
        <v>0</v>
      </c>
      <c r="BL38" s="75">
        <v>0</v>
      </c>
      <c r="BM38" s="75">
        <v>0</v>
      </c>
      <c r="BN38" s="75">
        <v>0</v>
      </c>
    </row>
    <row r="39" spans="1:66" s="58" customFormat="1" x14ac:dyDescent="0.25">
      <c r="A39" s="75" t="s">
        <v>129</v>
      </c>
      <c r="B39" s="75">
        <v>0</v>
      </c>
      <c r="C39" s="75">
        <v>0</v>
      </c>
      <c r="D39" s="75">
        <v>0</v>
      </c>
      <c r="E39" s="75">
        <v>0</v>
      </c>
      <c r="F39" s="75">
        <v>0</v>
      </c>
      <c r="G39" s="75">
        <v>0</v>
      </c>
      <c r="H39" s="75">
        <v>0</v>
      </c>
      <c r="I39" s="75">
        <v>0</v>
      </c>
      <c r="J39" s="75">
        <v>0</v>
      </c>
      <c r="K39" s="75">
        <v>0</v>
      </c>
      <c r="L39" s="75">
        <v>0</v>
      </c>
      <c r="M39" s="75">
        <v>0</v>
      </c>
      <c r="N39" s="75">
        <v>0</v>
      </c>
      <c r="O39" s="75">
        <v>0</v>
      </c>
      <c r="P39" s="75">
        <v>0</v>
      </c>
      <c r="Q39" s="75">
        <v>0</v>
      </c>
      <c r="R39" s="75">
        <v>0</v>
      </c>
      <c r="S39" s="75">
        <v>0</v>
      </c>
      <c r="T39" s="75">
        <v>0</v>
      </c>
      <c r="U39" s="75">
        <v>0</v>
      </c>
      <c r="V39" s="75">
        <v>0</v>
      </c>
      <c r="W39" s="75">
        <v>0</v>
      </c>
      <c r="X39" s="75">
        <v>0</v>
      </c>
      <c r="Y39" s="75">
        <v>0</v>
      </c>
      <c r="Z39" s="75">
        <v>0</v>
      </c>
      <c r="AA39" s="75">
        <v>0</v>
      </c>
      <c r="AB39" s="75">
        <v>0</v>
      </c>
      <c r="AC39" s="75">
        <v>0</v>
      </c>
      <c r="AD39" s="75">
        <v>0</v>
      </c>
      <c r="AE39" s="75">
        <v>0</v>
      </c>
      <c r="AF39" s="75">
        <v>0</v>
      </c>
      <c r="AG39" s="75">
        <v>0</v>
      </c>
      <c r="AH39" s="75">
        <v>0</v>
      </c>
      <c r="AI39" s="75">
        <v>0</v>
      </c>
      <c r="AJ39" s="75">
        <v>0</v>
      </c>
      <c r="AK39" s="75">
        <v>0</v>
      </c>
      <c r="AL39" s="75">
        <v>0</v>
      </c>
      <c r="AM39" s="75">
        <v>0</v>
      </c>
      <c r="AN39" s="75">
        <v>0</v>
      </c>
      <c r="AO39" s="75">
        <v>0</v>
      </c>
      <c r="AP39" s="75">
        <v>0</v>
      </c>
      <c r="AQ39" s="75">
        <v>0</v>
      </c>
      <c r="AR39" s="75">
        <v>0</v>
      </c>
      <c r="AS39" s="75">
        <v>0</v>
      </c>
      <c r="AT39" s="75">
        <v>0</v>
      </c>
      <c r="AU39" s="75">
        <v>0</v>
      </c>
      <c r="AV39" s="75">
        <v>0</v>
      </c>
      <c r="AW39" s="75">
        <v>0</v>
      </c>
      <c r="AX39" s="75">
        <v>0</v>
      </c>
      <c r="AY39" s="75"/>
      <c r="AZ39" s="75">
        <v>0</v>
      </c>
      <c r="BA39" s="75">
        <v>0</v>
      </c>
      <c r="BB39" s="75">
        <v>0</v>
      </c>
      <c r="BC39" s="75">
        <v>0</v>
      </c>
      <c r="BD39" s="75">
        <v>0</v>
      </c>
      <c r="BE39" s="75">
        <v>0</v>
      </c>
      <c r="BF39" s="75">
        <v>0</v>
      </c>
      <c r="BG39" s="75">
        <v>0</v>
      </c>
      <c r="BH39" s="75">
        <v>0</v>
      </c>
      <c r="BI39" s="75">
        <v>0</v>
      </c>
      <c r="BJ39" s="75">
        <v>0</v>
      </c>
      <c r="BK39" s="75">
        <v>0</v>
      </c>
      <c r="BL39" s="75">
        <v>0</v>
      </c>
      <c r="BM39" s="75">
        <v>0</v>
      </c>
      <c r="BN39" s="75">
        <v>0</v>
      </c>
    </row>
    <row r="40" spans="1:66" s="58" customFormat="1" x14ac:dyDescent="0.25">
      <c r="A40" s="75" t="s">
        <v>130</v>
      </c>
      <c r="B40" s="75">
        <v>5367.15</v>
      </c>
      <c r="C40" s="75">
        <v>7264.25</v>
      </c>
      <c r="D40" s="75">
        <v>4656.5499999999993</v>
      </c>
      <c r="E40" s="75">
        <v>5153.5</v>
      </c>
      <c r="F40" s="75">
        <v>8688.5499999999993</v>
      </c>
      <c r="G40" s="75">
        <v>10659.3</v>
      </c>
      <c r="H40" s="75">
        <v>17510.315000000002</v>
      </c>
      <c r="I40" s="75">
        <v>15457.5</v>
      </c>
      <c r="J40" s="75">
        <v>23303.15</v>
      </c>
      <c r="K40" s="75">
        <v>17334.100000000002</v>
      </c>
      <c r="L40" s="75">
        <v>29534.5</v>
      </c>
      <c r="M40" s="75">
        <v>34070.65</v>
      </c>
      <c r="N40" s="75">
        <v>30004.640000000003</v>
      </c>
      <c r="O40" s="75">
        <v>18134.8</v>
      </c>
      <c r="P40" s="75">
        <v>18571.349999999999</v>
      </c>
      <c r="Q40" s="75">
        <v>16199.460000000001</v>
      </c>
      <c r="R40" s="75">
        <v>12168.894</v>
      </c>
      <c r="S40" s="75">
        <v>17655.2</v>
      </c>
      <c r="T40" s="75">
        <v>8799.52</v>
      </c>
      <c r="U40" s="75">
        <v>8503.65</v>
      </c>
      <c r="V40" s="75">
        <v>5552.3850000000002</v>
      </c>
      <c r="W40" s="75">
        <v>5667.2549999999992</v>
      </c>
      <c r="X40" s="75">
        <v>4329.75</v>
      </c>
      <c r="Y40" s="75">
        <v>4214.05</v>
      </c>
      <c r="Z40" s="75">
        <v>5768.15</v>
      </c>
      <c r="AA40" s="75">
        <v>6640.5</v>
      </c>
      <c r="AB40" s="75">
        <v>10770.326000000001</v>
      </c>
      <c r="AC40" s="75">
        <v>11060.65</v>
      </c>
      <c r="AD40" s="75">
        <v>2467.15</v>
      </c>
      <c r="AE40" s="75">
        <v>2311.9</v>
      </c>
      <c r="AF40" s="75">
        <v>4230.95</v>
      </c>
      <c r="AG40" s="75">
        <v>3532.65</v>
      </c>
      <c r="AH40" s="75">
        <v>3635.8</v>
      </c>
      <c r="AI40" s="75">
        <v>6292.5</v>
      </c>
      <c r="AJ40" s="75">
        <v>9024.6579999999994</v>
      </c>
      <c r="AK40" s="75">
        <v>15787.55</v>
      </c>
      <c r="AL40" s="75">
        <v>15038.297999999999</v>
      </c>
      <c r="AM40" s="75">
        <v>11512.362000000001</v>
      </c>
      <c r="AN40" s="75">
        <v>12050.4</v>
      </c>
      <c r="AO40" s="75">
        <v>12719.6</v>
      </c>
      <c r="AP40" s="75">
        <v>7440.3</v>
      </c>
      <c r="AQ40" s="75">
        <v>11992.697</v>
      </c>
      <c r="AR40" s="75">
        <v>7599.8780000000006</v>
      </c>
      <c r="AS40" s="75">
        <v>10131.832</v>
      </c>
      <c r="AT40" s="75">
        <v>8003.7000000000007</v>
      </c>
      <c r="AU40" s="75">
        <v>6023.25</v>
      </c>
      <c r="AV40" s="75">
        <v>7687.45</v>
      </c>
      <c r="AW40" s="75">
        <v>13577.15</v>
      </c>
      <c r="AX40" s="75">
        <v>9410</v>
      </c>
      <c r="AY40" s="75">
        <v>9720.2999999999993</v>
      </c>
      <c r="AZ40" s="75">
        <v>12996</v>
      </c>
      <c r="BA40" s="75">
        <v>16475.05</v>
      </c>
      <c r="BB40" s="75">
        <v>19546.097999999998</v>
      </c>
      <c r="BC40" s="75">
        <v>23315.350000000002</v>
      </c>
      <c r="BD40" s="75">
        <v>23045.02</v>
      </c>
      <c r="BE40" s="75">
        <v>29705.200000000001</v>
      </c>
      <c r="BF40" s="75">
        <v>19439.05</v>
      </c>
      <c r="BG40" s="75">
        <v>22841.5</v>
      </c>
      <c r="BH40" s="75">
        <v>31901.449999999997</v>
      </c>
      <c r="BI40" s="75">
        <v>34495.699999999997</v>
      </c>
      <c r="BJ40" s="75">
        <v>28520</v>
      </c>
      <c r="BK40" s="75">
        <v>31864</v>
      </c>
      <c r="BL40" s="75">
        <v>31838.6</v>
      </c>
      <c r="BM40" s="75">
        <v>32531.8</v>
      </c>
      <c r="BN40" s="75">
        <v>41702.65</v>
      </c>
    </row>
    <row r="41" spans="1:66" s="58" customFormat="1" ht="15.75" customHeight="1" x14ac:dyDescent="0.25">
      <c r="A41" s="75" t="s">
        <v>131</v>
      </c>
      <c r="B41" s="75">
        <v>0</v>
      </c>
      <c r="C41" s="75">
        <v>0</v>
      </c>
      <c r="D41" s="75">
        <v>0</v>
      </c>
      <c r="E41" s="75">
        <v>0</v>
      </c>
      <c r="F41" s="75">
        <v>0</v>
      </c>
      <c r="G41" s="75">
        <v>0</v>
      </c>
      <c r="H41" s="75">
        <v>0</v>
      </c>
      <c r="I41" s="75">
        <v>0</v>
      </c>
      <c r="J41" s="75">
        <v>0</v>
      </c>
      <c r="K41" s="75">
        <v>0</v>
      </c>
      <c r="L41" s="75">
        <v>0</v>
      </c>
      <c r="M41" s="75">
        <v>0</v>
      </c>
      <c r="N41" s="75">
        <v>0</v>
      </c>
      <c r="O41" s="75">
        <v>0</v>
      </c>
      <c r="P41" s="75">
        <v>0</v>
      </c>
      <c r="Q41" s="75">
        <v>0</v>
      </c>
      <c r="R41" s="75">
        <v>0</v>
      </c>
      <c r="S41" s="75">
        <v>0</v>
      </c>
      <c r="T41" s="75">
        <v>0</v>
      </c>
      <c r="U41" s="75">
        <v>0</v>
      </c>
      <c r="V41" s="75">
        <v>0</v>
      </c>
      <c r="W41" s="75">
        <v>0</v>
      </c>
      <c r="X41" s="75">
        <v>0</v>
      </c>
      <c r="Y41" s="75">
        <v>0</v>
      </c>
      <c r="Z41" s="75">
        <v>0</v>
      </c>
      <c r="AA41" s="75">
        <v>0</v>
      </c>
      <c r="AB41" s="75">
        <v>0</v>
      </c>
      <c r="AC41" s="75">
        <v>0</v>
      </c>
      <c r="AD41" s="75">
        <v>0</v>
      </c>
      <c r="AE41" s="75">
        <v>0</v>
      </c>
      <c r="AF41" s="75">
        <v>0</v>
      </c>
      <c r="AG41" s="75">
        <v>0</v>
      </c>
      <c r="AH41" s="75">
        <v>0</v>
      </c>
      <c r="AI41" s="75">
        <v>0</v>
      </c>
      <c r="AJ41" s="75">
        <v>0</v>
      </c>
      <c r="AK41" s="75">
        <v>0</v>
      </c>
      <c r="AL41" s="75">
        <v>0</v>
      </c>
      <c r="AM41" s="75">
        <v>0</v>
      </c>
      <c r="AN41" s="75">
        <v>0</v>
      </c>
      <c r="AO41" s="75">
        <v>0</v>
      </c>
      <c r="AP41" s="75">
        <v>0</v>
      </c>
      <c r="AQ41" s="75">
        <v>0</v>
      </c>
      <c r="AR41" s="75">
        <v>0</v>
      </c>
      <c r="AS41" s="75">
        <v>0</v>
      </c>
      <c r="AT41" s="75">
        <v>0</v>
      </c>
      <c r="AU41" s="75">
        <v>0</v>
      </c>
      <c r="AV41" s="75">
        <v>0</v>
      </c>
      <c r="AW41" s="75">
        <v>0</v>
      </c>
      <c r="AX41" s="75">
        <v>0</v>
      </c>
      <c r="AY41" s="75">
        <v>0</v>
      </c>
      <c r="AZ41" s="75">
        <v>0</v>
      </c>
      <c r="BA41" s="75">
        <v>0</v>
      </c>
      <c r="BB41" s="75">
        <v>0</v>
      </c>
      <c r="BC41" s="75">
        <v>0</v>
      </c>
      <c r="BD41" s="75">
        <v>0</v>
      </c>
      <c r="BE41" s="75">
        <v>0</v>
      </c>
      <c r="BF41" s="75">
        <v>0</v>
      </c>
      <c r="BG41" s="75">
        <v>0</v>
      </c>
      <c r="BH41" s="75">
        <v>0</v>
      </c>
      <c r="BI41" s="75">
        <v>0</v>
      </c>
      <c r="BJ41" s="75">
        <v>0</v>
      </c>
      <c r="BK41" s="75">
        <v>0</v>
      </c>
      <c r="BL41" s="75">
        <v>0</v>
      </c>
      <c r="BM41" s="75">
        <v>0</v>
      </c>
      <c r="BN41" s="75">
        <v>0</v>
      </c>
    </row>
    <row r="42" spans="1:66" s="58" customFormat="1" x14ac:dyDescent="0.25">
      <c r="A42" s="75" t="s">
        <v>132</v>
      </c>
      <c r="B42" s="75">
        <v>594.4</v>
      </c>
      <c r="C42" s="75">
        <v>376.416</v>
      </c>
      <c r="D42" s="75">
        <v>587.07999999999993</v>
      </c>
      <c r="E42" s="75">
        <v>311.75599999999997</v>
      </c>
      <c r="F42" s="75">
        <v>290.66700000000003</v>
      </c>
      <c r="G42" s="75">
        <v>270.44299999999998</v>
      </c>
      <c r="H42" s="75">
        <v>373.65</v>
      </c>
      <c r="I42" s="75">
        <v>314.55</v>
      </c>
      <c r="J42" s="75">
        <v>283.75</v>
      </c>
      <c r="K42" s="75">
        <v>78.349999999999994</v>
      </c>
      <c r="L42" s="75">
        <v>162.9</v>
      </c>
      <c r="M42" s="75">
        <v>215.827</v>
      </c>
      <c r="N42" s="75">
        <v>405.85</v>
      </c>
      <c r="O42" s="75">
        <v>279.80099999999999</v>
      </c>
      <c r="P42" s="75">
        <v>104.15300000000001</v>
      </c>
      <c r="Q42" s="75">
        <v>154.703</v>
      </c>
      <c r="R42" s="75">
        <v>141.52699999999999</v>
      </c>
      <c r="S42" s="75">
        <v>81.445999999999998</v>
      </c>
      <c r="T42" s="75">
        <v>109.43699999999998</v>
      </c>
      <c r="U42" s="75">
        <v>70.869</v>
      </c>
      <c r="V42" s="75">
        <v>72.263999999999996</v>
      </c>
      <c r="W42" s="75">
        <v>100.17</v>
      </c>
      <c r="X42" s="75">
        <v>54.512</v>
      </c>
      <c r="Y42" s="75">
        <v>201.565</v>
      </c>
      <c r="Z42" s="75">
        <v>174.95</v>
      </c>
      <c r="AA42" s="75">
        <v>98.597000000000008</v>
      </c>
      <c r="AB42" s="75">
        <v>110.76399999999998</v>
      </c>
      <c r="AC42" s="75">
        <v>69.999000000000009</v>
      </c>
      <c r="AD42" s="75">
        <v>38.953000000000003</v>
      </c>
      <c r="AE42" s="75">
        <v>15.78</v>
      </c>
      <c r="AF42" s="75">
        <v>2.3090000000000002</v>
      </c>
      <c r="AG42" s="75">
        <v>13.575999999999999</v>
      </c>
      <c r="AH42" s="75">
        <v>12.492999999999999</v>
      </c>
      <c r="AI42" s="75">
        <v>35.260000000000005</v>
      </c>
      <c r="AJ42" s="75">
        <v>31.355</v>
      </c>
      <c r="AK42" s="75">
        <v>42.871000000000002</v>
      </c>
      <c r="AL42" s="75">
        <v>34.321999999999996</v>
      </c>
      <c r="AM42" s="75">
        <v>38.686</v>
      </c>
      <c r="AN42" s="75">
        <v>59.704999999999998</v>
      </c>
      <c r="AO42" s="75">
        <v>6.9959999999999996</v>
      </c>
      <c r="AP42" s="75">
        <v>4.9050000000000002</v>
      </c>
      <c r="AQ42" s="75">
        <v>34.11</v>
      </c>
      <c r="AR42" s="75">
        <v>2.9</v>
      </c>
      <c r="AS42" s="75">
        <v>2.15</v>
      </c>
      <c r="AT42" s="75">
        <v>8.25</v>
      </c>
      <c r="AU42" s="75">
        <v>2.6559999999999997</v>
      </c>
      <c r="AV42" s="75">
        <v>0</v>
      </c>
      <c r="AW42" s="75">
        <v>0.06</v>
      </c>
      <c r="AX42" s="75">
        <v>2.04</v>
      </c>
      <c r="AY42" s="75">
        <v>1.6</v>
      </c>
      <c r="AZ42" s="75">
        <v>5.3199999999999994</v>
      </c>
      <c r="BA42" s="75">
        <v>1.3</v>
      </c>
      <c r="BB42" s="75">
        <v>0.66</v>
      </c>
      <c r="BC42" s="75">
        <v>0</v>
      </c>
      <c r="BD42" s="75">
        <v>0</v>
      </c>
      <c r="BE42" s="75">
        <v>0</v>
      </c>
      <c r="BF42" s="75">
        <v>1.8</v>
      </c>
      <c r="BG42" s="75">
        <v>5.7399999999999993</v>
      </c>
      <c r="BH42" s="75">
        <v>5.7</v>
      </c>
      <c r="BI42" s="75">
        <v>8.6</v>
      </c>
      <c r="BJ42" s="75">
        <v>0</v>
      </c>
      <c r="BK42" s="75">
        <v>11.3</v>
      </c>
      <c r="BL42" s="75">
        <v>210.02400000000003</v>
      </c>
      <c r="BM42" s="75">
        <v>8.5</v>
      </c>
      <c r="BN42" s="75">
        <v>0</v>
      </c>
    </row>
    <row r="43" spans="1:66" s="58" customFormat="1" x14ac:dyDescent="0.25">
      <c r="A43" s="75" t="s">
        <v>133</v>
      </c>
      <c r="B43" s="75">
        <v>6696.0519999999997</v>
      </c>
      <c r="C43" s="75">
        <v>9071.3240000000005</v>
      </c>
      <c r="D43" s="75">
        <v>7566.0619999999999</v>
      </c>
      <c r="E43" s="75">
        <v>5377.4120000000003</v>
      </c>
      <c r="F43" s="75">
        <v>8180.2150000000001</v>
      </c>
      <c r="G43" s="75">
        <v>8712.4269999999997</v>
      </c>
      <c r="H43" s="75">
        <v>9228.1119999999992</v>
      </c>
      <c r="I43" s="75">
        <v>8100.1170000000002</v>
      </c>
      <c r="J43" s="75">
        <v>6586.9459999999999</v>
      </c>
      <c r="K43" s="75">
        <v>9182.5489999999991</v>
      </c>
      <c r="L43" s="75">
        <v>7604.244999999999</v>
      </c>
      <c r="M43" s="75">
        <v>16182.063999999998</v>
      </c>
      <c r="N43" s="75">
        <v>13769.085999999998</v>
      </c>
      <c r="O43" s="75">
        <v>12284.974</v>
      </c>
      <c r="P43" s="75">
        <v>15628.808000000001</v>
      </c>
      <c r="Q43" s="75">
        <v>8842.0280000000002</v>
      </c>
      <c r="R43" s="75">
        <v>10162.081</v>
      </c>
      <c r="S43" s="75">
        <v>11930.364000000001</v>
      </c>
      <c r="T43" s="75">
        <v>11000.678</v>
      </c>
      <c r="U43" s="75">
        <v>7777.3889999999992</v>
      </c>
      <c r="V43" s="75">
        <v>8026.2339999999995</v>
      </c>
      <c r="W43" s="75">
        <v>9772.1020000000008</v>
      </c>
      <c r="X43" s="75">
        <v>14642.451000000001</v>
      </c>
      <c r="Y43" s="75">
        <v>9748.5920000000006</v>
      </c>
      <c r="Z43" s="75">
        <v>10301.742</v>
      </c>
      <c r="AA43" s="75">
        <v>10159.145</v>
      </c>
      <c r="AB43" s="75">
        <v>13623.123</v>
      </c>
      <c r="AC43" s="75">
        <v>13826.692999999999</v>
      </c>
      <c r="AD43" s="75">
        <v>10173.937999999998</v>
      </c>
      <c r="AE43" s="75">
        <v>4862.1139999999996</v>
      </c>
      <c r="AF43" s="75">
        <v>5755.5159999999996</v>
      </c>
      <c r="AG43" s="75">
        <v>6705.0889999999999</v>
      </c>
      <c r="AH43" s="75">
        <v>5674.6559999999999</v>
      </c>
      <c r="AI43" s="75">
        <v>4644.6589999999997</v>
      </c>
      <c r="AJ43" s="75">
        <v>13178.946999999998</v>
      </c>
      <c r="AK43" s="75">
        <v>13745.450999999997</v>
      </c>
      <c r="AL43" s="75">
        <v>13077.812000000002</v>
      </c>
      <c r="AM43" s="75">
        <v>14310.732000000002</v>
      </c>
      <c r="AN43" s="75">
        <v>26815.351999999999</v>
      </c>
      <c r="AO43" s="75">
        <v>34820.387000000002</v>
      </c>
      <c r="AP43" s="75">
        <v>19998.014999999999</v>
      </c>
      <c r="AQ43" s="75">
        <v>18732.733</v>
      </c>
      <c r="AR43" s="75">
        <v>30510.181999999997</v>
      </c>
      <c r="AS43" s="75">
        <v>29377.395</v>
      </c>
      <c r="AT43" s="75">
        <v>36734.004999999997</v>
      </c>
      <c r="AU43" s="75">
        <v>34155.095000000001</v>
      </c>
      <c r="AV43" s="75">
        <v>32605.75</v>
      </c>
      <c r="AW43" s="75">
        <v>28498.566999999995</v>
      </c>
      <c r="AX43" s="75">
        <v>39284.888000000006</v>
      </c>
      <c r="AY43" s="75">
        <v>19761.928</v>
      </c>
      <c r="AZ43" s="75">
        <v>26113.382000000001</v>
      </c>
      <c r="BA43" s="75">
        <v>25154.203999999998</v>
      </c>
      <c r="BB43" s="75">
        <v>30451.354999999996</v>
      </c>
      <c r="BC43" s="75">
        <v>27830.378000000004</v>
      </c>
      <c r="BD43" s="75">
        <v>26140.109</v>
      </c>
      <c r="BE43" s="75">
        <v>24271.758000000002</v>
      </c>
      <c r="BF43" s="75">
        <v>23841.650999999998</v>
      </c>
      <c r="BG43" s="75">
        <v>16485.597999999998</v>
      </c>
      <c r="BH43" s="75">
        <v>11388.864</v>
      </c>
      <c r="BI43" s="75">
        <v>16428.728999999999</v>
      </c>
      <c r="BJ43" s="75">
        <v>15164.424999999999</v>
      </c>
      <c r="BK43" s="75">
        <v>17352.434000000001</v>
      </c>
      <c r="BL43" s="75">
        <v>7639.4970000000003</v>
      </c>
      <c r="BM43" s="75">
        <v>50318.665999999997</v>
      </c>
      <c r="BN43" s="75">
        <v>18567.692999999999</v>
      </c>
    </row>
    <row r="44" spans="1:66" s="58" customFormat="1" x14ac:dyDescent="0.25">
      <c r="A44" s="109"/>
      <c r="B44" s="75"/>
      <c r="C44" s="75"/>
      <c r="D44" s="75"/>
      <c r="E44" s="75"/>
      <c r="F44" s="75"/>
      <c r="G44" s="75"/>
      <c r="H44" s="75"/>
      <c r="I44" s="75"/>
      <c r="J44" s="75"/>
      <c r="K44" s="75"/>
      <c r="L44" s="75"/>
      <c r="M44" s="75"/>
      <c r="N44" s="75"/>
      <c r="O44" s="75"/>
      <c r="P44" s="75"/>
      <c r="Q44" s="75"/>
      <c r="R44" s="75"/>
      <c r="S44" s="75"/>
      <c r="T44" s="75"/>
      <c r="U44" s="75"/>
      <c r="V44" s="75"/>
      <c r="W44" s="75"/>
      <c r="X44" s="75"/>
      <c r="Y44" s="75"/>
      <c r="Z44" s="75"/>
      <c r="AA44" s="75"/>
      <c r="AB44" s="75"/>
      <c r="AC44" s="75"/>
      <c r="AD44" s="75"/>
      <c r="AE44" s="75"/>
      <c r="AF44" s="75"/>
      <c r="AG44" s="75"/>
      <c r="AH44" s="75"/>
      <c r="AI44" s="75"/>
      <c r="AJ44" s="75"/>
      <c r="AK44" s="75"/>
      <c r="AL44" s="75"/>
      <c r="AM44" s="75"/>
      <c r="AN44" s="75"/>
      <c r="AO44" s="75"/>
      <c r="AP44" s="75"/>
      <c r="AQ44" s="75"/>
      <c r="AR44" s="75"/>
      <c r="AS44" s="75"/>
      <c r="AT44" s="75"/>
      <c r="AU44" s="75"/>
      <c r="AV44" s="75">
        <v>0</v>
      </c>
      <c r="AW44" s="75">
        <v>0</v>
      </c>
      <c r="AX44" s="75"/>
      <c r="AY44" s="75"/>
      <c r="AZ44" s="75"/>
      <c r="BA44" s="75"/>
      <c r="BB44" s="75"/>
      <c r="BC44" s="75"/>
      <c r="BD44" s="75"/>
      <c r="BE44" s="75"/>
      <c r="BF44" s="75"/>
      <c r="BG44" s="75"/>
      <c r="BH44" s="75"/>
      <c r="BI44" s="75"/>
      <c r="BJ44" s="75"/>
      <c r="BK44" s="75"/>
      <c r="BL44" s="75"/>
      <c r="BM44" s="75"/>
      <c r="BN44" s="75"/>
    </row>
    <row r="45" spans="1:66" s="70" customFormat="1" x14ac:dyDescent="0.25">
      <c r="A45" s="110" t="s">
        <v>13</v>
      </c>
      <c r="B45" s="321">
        <v>27930.148999999998</v>
      </c>
      <c r="C45" s="322">
        <v>25992.843000000001</v>
      </c>
      <c r="D45" s="322">
        <v>25759.834999999999</v>
      </c>
      <c r="E45" s="322">
        <v>27598.47</v>
      </c>
      <c r="F45" s="322">
        <v>37253.629000000001</v>
      </c>
      <c r="G45" s="322">
        <v>36529.42</v>
      </c>
      <c r="H45" s="322">
        <v>46986.269</v>
      </c>
      <c r="I45" s="322">
        <v>46845.608999999997</v>
      </c>
      <c r="J45" s="322">
        <v>44304.667999999998</v>
      </c>
      <c r="K45" s="322">
        <v>40167.164000000004</v>
      </c>
      <c r="L45" s="322">
        <v>53577.781000000003</v>
      </c>
      <c r="M45" s="322">
        <v>75492.353999999992</v>
      </c>
      <c r="N45" s="322">
        <v>69047.31</v>
      </c>
      <c r="O45" s="322">
        <v>48850.144</v>
      </c>
      <c r="P45" s="322">
        <v>56337.317999999999</v>
      </c>
      <c r="Q45" s="322">
        <v>49921.508000000002</v>
      </c>
      <c r="R45" s="322">
        <v>50795.498000000007</v>
      </c>
      <c r="S45" s="322">
        <v>52341.840000000004</v>
      </c>
      <c r="T45" s="322">
        <v>40389.300000000003</v>
      </c>
      <c r="U45" s="322">
        <v>38498.906999999999</v>
      </c>
      <c r="V45" s="322">
        <v>21294.913999999997</v>
      </c>
      <c r="W45" s="322">
        <v>22082.663</v>
      </c>
      <c r="X45" s="322">
        <v>29242.516</v>
      </c>
      <c r="Y45" s="322">
        <v>22802.574000000001</v>
      </c>
      <c r="Z45" s="322">
        <v>29122.470999999998</v>
      </c>
      <c r="AA45" s="322">
        <v>25113.428999999996</v>
      </c>
      <c r="AB45" s="322">
        <v>35527.361000000004</v>
      </c>
      <c r="AC45" s="322">
        <v>36422.925999999999</v>
      </c>
      <c r="AD45" s="322">
        <v>22710.987000000001</v>
      </c>
      <c r="AE45" s="322">
        <v>14353.104000000001</v>
      </c>
      <c r="AF45" s="322">
        <v>14906.191999999999</v>
      </c>
      <c r="AG45" s="322">
        <v>18743.540999999997</v>
      </c>
      <c r="AH45" s="322">
        <v>16797.697</v>
      </c>
      <c r="AI45" s="322">
        <v>19962.669999999998</v>
      </c>
      <c r="AJ45" s="322">
        <v>30281.534</v>
      </c>
      <c r="AK45" s="322">
        <v>34213.316999999995</v>
      </c>
      <c r="AL45" s="322">
        <v>34684.267</v>
      </c>
      <c r="AM45" s="322">
        <v>39165.661</v>
      </c>
      <c r="AN45" s="322">
        <v>47379.585999999996</v>
      </c>
      <c r="AO45" s="322">
        <v>54927.67300000001</v>
      </c>
      <c r="AP45" s="322">
        <v>36767.921000000002</v>
      </c>
      <c r="AQ45" s="322">
        <v>44374.483999999997</v>
      </c>
      <c r="AR45" s="322">
        <v>43692.264999999999</v>
      </c>
      <c r="AS45" s="322">
        <v>47693.231</v>
      </c>
      <c r="AT45" s="322">
        <v>52609.544000000002</v>
      </c>
      <c r="AU45" s="322">
        <v>44858.596999999994</v>
      </c>
      <c r="AV45" s="322">
        <v>48331.228000000003</v>
      </c>
      <c r="AW45" s="322">
        <v>51191.474000000002</v>
      </c>
      <c r="AX45" s="322">
        <v>60878.362000000001</v>
      </c>
      <c r="AY45" s="322">
        <v>47639.131999999998</v>
      </c>
      <c r="AZ45" s="322">
        <v>54258.068999999996</v>
      </c>
      <c r="BA45" s="322">
        <v>51496.630999999994</v>
      </c>
      <c r="BB45" s="322">
        <v>61146.202999999994</v>
      </c>
      <c r="BC45" s="322">
        <v>62354.400000000009</v>
      </c>
      <c r="BD45" s="322">
        <v>57417.176000000007</v>
      </c>
      <c r="BE45" s="322">
        <v>59255.06700000001</v>
      </c>
      <c r="BF45" s="322">
        <v>46955.322</v>
      </c>
      <c r="BG45" s="322">
        <v>44749.835999999996</v>
      </c>
      <c r="BH45" s="322">
        <v>48429.284</v>
      </c>
      <c r="BI45" s="322">
        <v>56334.337</v>
      </c>
      <c r="BJ45" s="322">
        <v>50595.695</v>
      </c>
      <c r="BK45" s="322">
        <v>53621.22099999999</v>
      </c>
      <c r="BL45" s="322">
        <v>50906.059000000008</v>
      </c>
      <c r="BM45" s="322">
        <v>88199.775999999998</v>
      </c>
      <c r="BN45" s="322">
        <v>70443.672999999995</v>
      </c>
    </row>
    <row r="46" spans="1:66" s="70" customFormat="1" x14ac:dyDescent="0.25">
      <c r="A46" s="108"/>
      <c r="B46" s="108"/>
      <c r="C46" s="108"/>
      <c r="D46" s="108"/>
      <c r="E46" s="108"/>
      <c r="F46" s="108"/>
      <c r="G46" s="108"/>
      <c r="H46" s="108"/>
      <c r="I46" s="108"/>
      <c r="J46" s="108"/>
      <c r="K46" s="108"/>
      <c r="L46" s="108"/>
      <c r="M46" s="108"/>
      <c r="N46" s="108"/>
      <c r="O46" s="108"/>
      <c r="P46" s="108"/>
      <c r="Q46" s="108"/>
      <c r="R46" s="108"/>
      <c r="S46" s="108"/>
      <c r="T46" s="108"/>
      <c r="U46" s="108"/>
      <c r="V46" s="108"/>
      <c r="W46" s="108"/>
      <c r="X46" s="108"/>
      <c r="Y46" s="108"/>
      <c r="Z46" s="108"/>
      <c r="AA46" s="108"/>
      <c r="AB46" s="108"/>
      <c r="AC46" s="108"/>
      <c r="AD46" s="108"/>
      <c r="AE46" s="108"/>
      <c r="AF46" s="108"/>
      <c r="AG46" s="108"/>
      <c r="AH46" s="108"/>
      <c r="AI46" s="108"/>
      <c r="AJ46" s="108"/>
      <c r="AK46" s="108"/>
      <c r="AL46" s="108"/>
      <c r="AM46" s="108"/>
      <c r="AN46" s="108"/>
      <c r="AO46" s="108"/>
      <c r="AP46" s="108"/>
      <c r="AQ46" s="108"/>
      <c r="AR46" s="108"/>
      <c r="AS46" s="108"/>
      <c r="AT46" s="108"/>
      <c r="AU46" s="108"/>
      <c r="AV46" s="108"/>
      <c r="AW46" s="108"/>
      <c r="AX46" s="108"/>
      <c r="AY46" s="108"/>
      <c r="AZ46" s="108"/>
      <c r="BA46" s="108"/>
      <c r="BB46" s="108"/>
      <c r="BC46" s="108"/>
      <c r="BD46" s="108"/>
      <c r="BE46" s="108"/>
      <c r="BF46" s="108"/>
      <c r="BG46" s="108"/>
      <c r="BH46" s="108"/>
      <c r="BI46" s="108"/>
      <c r="BJ46" s="108"/>
      <c r="BK46" s="108"/>
      <c r="BL46" s="108"/>
      <c r="BM46" s="108"/>
      <c r="BN46" s="108"/>
    </row>
    <row r="47" spans="1:66" s="70" customFormat="1" x14ac:dyDescent="0.25">
      <c r="A47" s="108"/>
      <c r="B47" s="108"/>
      <c r="C47" s="108"/>
      <c r="D47" s="108"/>
      <c r="E47" s="108"/>
      <c r="F47" s="108"/>
      <c r="G47" s="108"/>
      <c r="H47" s="108"/>
      <c r="I47" s="108"/>
      <c r="J47" s="108"/>
      <c r="K47" s="108"/>
      <c r="L47" s="108"/>
      <c r="M47" s="108"/>
      <c r="N47" s="108"/>
      <c r="O47" s="108"/>
      <c r="P47" s="108"/>
      <c r="Q47" s="108"/>
      <c r="R47" s="108"/>
      <c r="S47" s="108"/>
      <c r="T47" s="108"/>
      <c r="U47" s="108"/>
      <c r="V47" s="108"/>
      <c r="W47" s="108"/>
      <c r="X47" s="108"/>
      <c r="Y47" s="108"/>
      <c r="Z47" s="108"/>
      <c r="AA47" s="108"/>
      <c r="AB47" s="108"/>
      <c r="AC47" s="108"/>
      <c r="AD47" s="108"/>
      <c r="AE47" s="108"/>
      <c r="AF47" s="108"/>
      <c r="AG47" s="108"/>
      <c r="AH47" s="108"/>
      <c r="AI47" s="108"/>
      <c r="AJ47" s="108"/>
      <c r="AK47" s="108"/>
      <c r="AL47" s="108"/>
      <c r="AM47" s="108"/>
      <c r="AN47" s="108"/>
      <c r="AO47" s="108"/>
      <c r="AP47" s="108"/>
      <c r="AQ47" s="108"/>
      <c r="AR47" s="108"/>
      <c r="AS47" s="108"/>
      <c r="AT47" s="108"/>
      <c r="AU47" s="108"/>
      <c r="AV47" s="108"/>
      <c r="AW47" s="108"/>
      <c r="AX47" s="108"/>
      <c r="AY47" s="108"/>
      <c r="AZ47" s="108"/>
      <c r="BA47" s="108"/>
      <c r="BB47" s="108"/>
      <c r="BC47" s="108"/>
      <c r="BD47" s="108"/>
      <c r="BE47" s="108"/>
      <c r="BF47" s="108"/>
      <c r="BG47" s="108"/>
      <c r="BH47" s="108"/>
      <c r="BI47" s="108"/>
      <c r="BJ47" s="108"/>
      <c r="BK47" s="108"/>
      <c r="BL47" s="108"/>
      <c r="BM47" s="108"/>
      <c r="BN47" s="108"/>
    </row>
    <row r="48" spans="1:66" ht="18.75" customHeight="1" x14ac:dyDescent="0.25">
      <c r="A48" s="136" t="s">
        <v>143</v>
      </c>
      <c r="B48" s="136"/>
      <c r="C48" s="136"/>
      <c r="D48" s="136"/>
      <c r="E48" s="136"/>
      <c r="F48" s="136"/>
      <c r="G48" s="136"/>
      <c r="H48" s="136"/>
      <c r="I48" s="136"/>
      <c r="J48" s="136"/>
      <c r="K48" s="136"/>
      <c r="L48" s="136"/>
      <c r="M48" s="136"/>
      <c r="N48" s="136"/>
      <c r="O48" s="136"/>
      <c r="P48" s="136"/>
      <c r="Q48" s="136"/>
      <c r="R48" s="136"/>
      <c r="S48" s="136"/>
      <c r="T48" s="136"/>
      <c r="U48" s="136"/>
      <c r="V48" s="136"/>
      <c r="W48" s="136"/>
      <c r="X48" s="136"/>
      <c r="Y48" s="136"/>
      <c r="Z48" s="136"/>
      <c r="AA48" s="136"/>
      <c r="AB48" s="136"/>
      <c r="AC48" s="136"/>
      <c r="AD48" s="136"/>
      <c r="AE48" s="136"/>
      <c r="AF48" s="136"/>
      <c r="AG48" s="136"/>
      <c r="AH48" s="136"/>
      <c r="AI48" s="136"/>
      <c r="AJ48" s="136"/>
      <c r="AK48" s="136"/>
      <c r="AL48" s="136"/>
      <c r="AM48" s="136"/>
      <c r="AN48" s="136"/>
      <c r="AO48" s="136"/>
      <c r="AP48" s="136"/>
      <c r="AQ48" s="136"/>
      <c r="AR48" s="136"/>
      <c r="AS48" s="136"/>
      <c r="AT48" s="136"/>
      <c r="AU48" s="136"/>
      <c r="AV48" s="136"/>
      <c r="AW48" s="136"/>
      <c r="AX48" s="136"/>
      <c r="AY48" s="136"/>
      <c r="AZ48" s="136"/>
      <c r="BA48" s="136"/>
      <c r="BB48" s="136"/>
      <c r="BC48" s="136"/>
      <c r="BD48" s="136"/>
      <c r="BE48" s="136"/>
      <c r="BF48" s="136"/>
      <c r="BG48" s="137"/>
      <c r="BH48" s="137"/>
      <c r="BI48" s="137"/>
      <c r="BJ48" s="137"/>
      <c r="BK48" s="137"/>
      <c r="BL48" s="137"/>
      <c r="BM48" s="137"/>
      <c r="BN48" s="137"/>
    </row>
    <row r="49" spans="1:66" ht="18.75" customHeight="1" x14ac:dyDescent="0.25">
      <c r="A49" s="138"/>
      <c r="B49" s="138"/>
      <c r="C49" s="138"/>
      <c r="D49" s="138"/>
      <c r="E49" s="138"/>
      <c r="F49" s="138"/>
      <c r="G49" s="138"/>
      <c r="H49" s="138"/>
      <c r="I49" s="138"/>
      <c r="J49" s="138"/>
      <c r="K49" s="138"/>
      <c r="L49" s="138"/>
      <c r="M49" s="138"/>
      <c r="N49" s="138"/>
      <c r="O49" s="138"/>
      <c r="P49" s="138"/>
      <c r="Q49" s="138"/>
      <c r="R49" s="138"/>
      <c r="S49" s="138"/>
      <c r="T49" s="138"/>
      <c r="U49" s="138"/>
      <c r="V49" s="138"/>
      <c r="W49" s="138"/>
      <c r="X49" s="138"/>
      <c r="Y49" s="138"/>
      <c r="Z49" s="138"/>
      <c r="AA49" s="138"/>
      <c r="AB49" s="138"/>
      <c r="AC49" s="138"/>
      <c r="AD49" s="138"/>
      <c r="AE49" s="138"/>
      <c r="AF49" s="138"/>
      <c r="AG49" s="138"/>
      <c r="AH49" s="138"/>
      <c r="AI49" s="138"/>
      <c r="AJ49" s="138"/>
      <c r="AK49" s="138"/>
      <c r="AL49" s="138"/>
      <c r="AM49" s="138"/>
      <c r="AN49" s="138"/>
      <c r="AO49" s="138"/>
      <c r="AP49" s="138"/>
      <c r="AQ49" s="138"/>
      <c r="AR49" s="138"/>
      <c r="AS49" s="138"/>
      <c r="AT49" s="138"/>
      <c r="AU49" s="138"/>
      <c r="AV49" s="138"/>
      <c r="AW49" s="138"/>
      <c r="AX49" s="138"/>
      <c r="AY49" s="138"/>
      <c r="AZ49" s="138"/>
      <c r="BA49" s="138"/>
      <c r="BB49" s="138"/>
      <c r="BC49" s="138"/>
      <c r="BD49" s="138"/>
      <c r="BE49" s="138"/>
      <c r="BF49" s="138"/>
      <c r="BG49" s="139"/>
      <c r="BH49" s="139"/>
      <c r="BI49" s="139"/>
      <c r="BJ49" s="139"/>
      <c r="BK49" s="139"/>
      <c r="BL49" s="139"/>
      <c r="BM49" s="139"/>
      <c r="BN49" s="139"/>
    </row>
    <row r="50" spans="1:66" s="10" customFormat="1" x14ac:dyDescent="0.25">
      <c r="A50" s="86" t="s">
        <v>110</v>
      </c>
      <c r="B50" s="303">
        <v>39508</v>
      </c>
      <c r="C50" s="303">
        <v>39600</v>
      </c>
      <c r="D50" s="303">
        <v>39692</v>
      </c>
      <c r="E50" s="303">
        <v>39783</v>
      </c>
      <c r="F50" s="303">
        <v>39873</v>
      </c>
      <c r="G50" s="303">
        <v>39965</v>
      </c>
      <c r="H50" s="303">
        <v>40057</v>
      </c>
      <c r="I50" s="303">
        <v>40148</v>
      </c>
      <c r="J50" s="303">
        <v>40238</v>
      </c>
      <c r="K50" s="303">
        <v>40330</v>
      </c>
      <c r="L50" s="303">
        <v>40422</v>
      </c>
      <c r="M50" s="303">
        <v>40513</v>
      </c>
      <c r="N50" s="303">
        <v>40603</v>
      </c>
      <c r="O50" s="303">
        <v>40695</v>
      </c>
      <c r="P50" s="303">
        <v>40787</v>
      </c>
      <c r="Q50" s="303">
        <v>40878</v>
      </c>
      <c r="R50" s="303">
        <v>40969</v>
      </c>
      <c r="S50" s="303">
        <v>41061</v>
      </c>
      <c r="T50" s="303">
        <v>41153</v>
      </c>
      <c r="U50" s="303">
        <v>41244</v>
      </c>
      <c r="V50" s="303">
        <v>41334</v>
      </c>
      <c r="W50" s="303">
        <v>41426</v>
      </c>
      <c r="X50" s="303">
        <v>41518</v>
      </c>
      <c r="Y50" s="303">
        <v>41609</v>
      </c>
      <c r="Z50" s="303">
        <v>41699</v>
      </c>
      <c r="AA50" s="303">
        <v>41791</v>
      </c>
      <c r="AB50" s="303">
        <v>41883</v>
      </c>
      <c r="AC50" s="303">
        <v>41974</v>
      </c>
      <c r="AD50" s="303">
        <v>42064</v>
      </c>
      <c r="AE50" s="303">
        <v>42156</v>
      </c>
      <c r="AF50" s="303">
        <v>42248</v>
      </c>
      <c r="AG50" s="303">
        <v>42339</v>
      </c>
      <c r="AH50" s="303">
        <v>42430</v>
      </c>
      <c r="AI50" s="303">
        <v>42522</v>
      </c>
      <c r="AJ50" s="303">
        <v>42614</v>
      </c>
      <c r="AK50" s="303">
        <v>42705</v>
      </c>
      <c r="AL50" s="303">
        <v>42795</v>
      </c>
      <c r="AM50" s="303">
        <v>42887</v>
      </c>
      <c r="AN50" s="303">
        <v>42979</v>
      </c>
      <c r="AO50" s="303">
        <v>43070</v>
      </c>
      <c r="AP50" s="303">
        <v>43160</v>
      </c>
      <c r="AQ50" s="303">
        <v>43252</v>
      </c>
      <c r="AR50" s="303">
        <v>43344</v>
      </c>
      <c r="AS50" s="303">
        <v>43435</v>
      </c>
      <c r="AT50" s="303">
        <v>43525</v>
      </c>
      <c r="AU50" s="303">
        <v>43617</v>
      </c>
      <c r="AV50" s="303">
        <v>43709</v>
      </c>
      <c r="AW50" s="303">
        <v>43800</v>
      </c>
      <c r="AX50" s="303">
        <v>43891</v>
      </c>
      <c r="AY50" s="303">
        <v>43983</v>
      </c>
      <c r="AZ50" s="303">
        <v>44075</v>
      </c>
      <c r="BA50" s="303">
        <v>44166</v>
      </c>
      <c r="BB50" s="303">
        <v>44256</v>
      </c>
      <c r="BC50" s="303">
        <v>44348</v>
      </c>
      <c r="BD50" s="303">
        <v>44440</v>
      </c>
      <c r="BE50" s="303">
        <v>44531</v>
      </c>
      <c r="BF50" s="303">
        <v>44621</v>
      </c>
      <c r="BG50" s="303">
        <v>44713</v>
      </c>
      <c r="BH50" s="303">
        <v>44805</v>
      </c>
      <c r="BI50" s="303">
        <v>44896</v>
      </c>
      <c r="BJ50" s="303">
        <v>44986</v>
      </c>
      <c r="BK50" s="303">
        <v>45078</v>
      </c>
      <c r="BL50" s="303">
        <v>45170</v>
      </c>
      <c r="BM50" s="303">
        <v>45261</v>
      </c>
      <c r="BN50" s="303">
        <v>45352</v>
      </c>
    </row>
    <row r="51" spans="1:66" s="10" customFormat="1" x14ac:dyDescent="0.25">
      <c r="A51" s="85" t="s">
        <v>111</v>
      </c>
      <c r="B51" s="304"/>
      <c r="C51" s="304"/>
      <c r="D51" s="304"/>
      <c r="E51" s="304"/>
      <c r="F51" s="304"/>
      <c r="G51" s="304"/>
      <c r="H51" s="304"/>
      <c r="I51" s="304"/>
      <c r="J51" s="304"/>
      <c r="K51" s="304"/>
      <c r="L51" s="304"/>
      <c r="M51" s="304"/>
      <c r="N51" s="304"/>
      <c r="O51" s="304"/>
      <c r="P51" s="304"/>
      <c r="Q51" s="304"/>
      <c r="R51" s="304"/>
      <c r="S51" s="304"/>
      <c r="T51" s="304"/>
      <c r="U51" s="304"/>
      <c r="V51" s="304"/>
      <c r="W51" s="304"/>
      <c r="X51" s="304"/>
      <c r="Y51" s="304"/>
      <c r="Z51" s="304"/>
      <c r="AA51" s="304"/>
      <c r="AB51" s="304"/>
      <c r="AC51" s="304"/>
      <c r="AD51" s="304"/>
      <c r="AE51" s="304"/>
      <c r="AF51" s="304"/>
      <c r="AG51" s="304"/>
      <c r="AH51" s="304"/>
      <c r="AI51" s="304"/>
      <c r="AJ51" s="304"/>
      <c r="AK51" s="304"/>
      <c r="AL51" s="304"/>
      <c r="AM51" s="304"/>
      <c r="AN51" s="304"/>
      <c r="AO51" s="304"/>
      <c r="AP51" s="304"/>
      <c r="AQ51" s="304"/>
      <c r="AR51" s="304"/>
      <c r="AS51" s="304"/>
      <c r="AT51" s="304"/>
      <c r="AU51" s="304"/>
      <c r="AV51" s="304"/>
      <c r="AW51" s="304"/>
      <c r="AX51" s="304"/>
      <c r="AY51" s="304"/>
      <c r="AZ51" s="304"/>
      <c r="BA51" s="304"/>
      <c r="BB51" s="304"/>
      <c r="BC51" s="304"/>
      <c r="BD51" s="304"/>
      <c r="BE51" s="304"/>
      <c r="BF51" s="304"/>
      <c r="BG51" s="304"/>
      <c r="BH51" s="304"/>
      <c r="BI51" s="304"/>
      <c r="BJ51" s="304"/>
      <c r="BK51" s="304"/>
      <c r="BL51" s="304"/>
      <c r="BM51" s="304"/>
      <c r="BN51" s="304"/>
    </row>
    <row r="52" spans="1:66" s="58" customFormat="1" x14ac:dyDescent="0.25">
      <c r="A52" s="75" t="s">
        <v>134</v>
      </c>
      <c r="B52" s="75">
        <v>1547.692</v>
      </c>
      <c r="C52" s="75">
        <v>36.6</v>
      </c>
      <c r="D52" s="75">
        <v>2376.3599999999997</v>
      </c>
      <c r="E52" s="75">
        <v>3573.4409999999998</v>
      </c>
      <c r="F52" s="75">
        <v>2666.5540000000001</v>
      </c>
      <c r="G52" s="75">
        <v>1242.9970000000001</v>
      </c>
      <c r="H52" s="75">
        <v>774.822</v>
      </c>
      <c r="I52" s="75">
        <v>590.29700000000003</v>
      </c>
      <c r="J52" s="75">
        <v>654.38799999999992</v>
      </c>
      <c r="K52" s="75">
        <v>567.91</v>
      </c>
      <c r="L52" s="75">
        <v>3664.0830000000001</v>
      </c>
      <c r="M52" s="75">
        <v>3409.2479999999996</v>
      </c>
      <c r="N52" s="75">
        <v>600.38400000000001</v>
      </c>
      <c r="O52" s="75">
        <v>307.642</v>
      </c>
      <c r="P52" s="75">
        <v>3987.5699999999997</v>
      </c>
      <c r="Q52" s="75">
        <v>3309.25</v>
      </c>
      <c r="R52" s="75">
        <v>277.541</v>
      </c>
      <c r="S52" s="75">
        <v>502.33500000000004</v>
      </c>
      <c r="T52" s="75">
        <v>6596.4</v>
      </c>
      <c r="U52" s="75">
        <v>5710.6329999999998</v>
      </c>
      <c r="V52" s="75">
        <v>1692.421</v>
      </c>
      <c r="W52" s="75">
        <v>107.80699999999999</v>
      </c>
      <c r="X52" s="75">
        <v>1106.7840000000001</v>
      </c>
      <c r="Y52" s="75">
        <v>2719.0360000000001</v>
      </c>
      <c r="Z52" s="75">
        <v>610.90100000000007</v>
      </c>
      <c r="AA52" s="75">
        <v>249.25700000000001</v>
      </c>
      <c r="AB52" s="75">
        <v>3193.9279999999999</v>
      </c>
      <c r="AC52" s="75">
        <v>2229.2190000000001</v>
      </c>
      <c r="AD52" s="75">
        <v>576.86200000000008</v>
      </c>
      <c r="AE52" s="75">
        <v>58.56</v>
      </c>
      <c r="AF52" s="75">
        <v>1577.0889999999999</v>
      </c>
      <c r="AG52" s="75">
        <v>1825.9849999999999</v>
      </c>
      <c r="AH52" s="75">
        <v>784.15499999999997</v>
      </c>
      <c r="AI52" s="75">
        <v>113.94800000000001</v>
      </c>
      <c r="AJ52" s="75">
        <v>679.50500000000011</v>
      </c>
      <c r="AK52" s="75">
        <v>560.07500000000005</v>
      </c>
      <c r="AL52" s="75">
        <v>387.899</v>
      </c>
      <c r="AM52" s="75">
        <v>67.831999999999994</v>
      </c>
      <c r="AN52" s="75">
        <v>0</v>
      </c>
      <c r="AO52" s="75">
        <v>1.4</v>
      </c>
      <c r="AP52" s="75">
        <v>0</v>
      </c>
      <c r="AQ52" s="75">
        <v>0</v>
      </c>
      <c r="AR52" s="75">
        <v>0</v>
      </c>
      <c r="AS52" s="75">
        <v>0</v>
      </c>
      <c r="AT52" s="75">
        <v>0</v>
      </c>
      <c r="AU52" s="75">
        <v>0</v>
      </c>
      <c r="AV52" s="75">
        <v>0</v>
      </c>
      <c r="AW52" s="75">
        <v>0</v>
      </c>
      <c r="AX52" s="75">
        <v>0</v>
      </c>
      <c r="AY52" s="75">
        <v>0</v>
      </c>
      <c r="AZ52" s="75">
        <v>0</v>
      </c>
      <c r="BA52" s="75">
        <v>0</v>
      </c>
      <c r="BB52" s="75">
        <v>0</v>
      </c>
      <c r="BC52" s="75">
        <v>0</v>
      </c>
      <c r="BD52" s="75">
        <v>0</v>
      </c>
      <c r="BE52" s="75">
        <v>0</v>
      </c>
      <c r="BF52" s="75">
        <v>0</v>
      </c>
      <c r="BG52" s="79">
        <v>195.5</v>
      </c>
      <c r="BH52" s="79">
        <v>0</v>
      </c>
      <c r="BI52" s="79">
        <v>0</v>
      </c>
      <c r="BJ52" s="79">
        <v>0</v>
      </c>
      <c r="BK52" s="79">
        <v>0</v>
      </c>
      <c r="BL52" s="79">
        <v>0</v>
      </c>
      <c r="BM52" s="79">
        <v>0</v>
      </c>
      <c r="BN52" s="79">
        <v>0</v>
      </c>
    </row>
    <row r="53" spans="1:66" s="58" customFormat="1" x14ac:dyDescent="0.25">
      <c r="A53" s="75" t="s">
        <v>135</v>
      </c>
      <c r="B53" s="75">
        <v>0</v>
      </c>
      <c r="C53" s="75">
        <v>0</v>
      </c>
      <c r="D53" s="75">
        <v>0</v>
      </c>
      <c r="E53" s="75">
        <v>98.6</v>
      </c>
      <c r="F53" s="75">
        <v>0</v>
      </c>
      <c r="G53" s="75">
        <v>0</v>
      </c>
      <c r="H53" s="75">
        <v>0</v>
      </c>
      <c r="I53" s="75">
        <v>0</v>
      </c>
      <c r="J53" s="75">
        <v>0</v>
      </c>
      <c r="K53" s="75">
        <v>0</v>
      </c>
      <c r="L53" s="75">
        <v>0</v>
      </c>
      <c r="M53" s="75">
        <v>0</v>
      </c>
      <c r="N53" s="75">
        <v>0</v>
      </c>
      <c r="O53" s="75">
        <v>0</v>
      </c>
      <c r="P53" s="75">
        <v>0</v>
      </c>
      <c r="Q53" s="75">
        <v>0</v>
      </c>
      <c r="R53" s="75">
        <v>0</v>
      </c>
      <c r="S53" s="75">
        <v>0</v>
      </c>
      <c r="T53" s="75">
        <v>0</v>
      </c>
      <c r="U53" s="75">
        <v>0</v>
      </c>
      <c r="V53" s="75">
        <v>0</v>
      </c>
      <c r="W53" s="75">
        <v>0</v>
      </c>
      <c r="X53" s="75">
        <v>0</v>
      </c>
      <c r="Y53" s="75">
        <v>23.562000000000001</v>
      </c>
      <c r="Z53" s="75">
        <v>0</v>
      </c>
      <c r="AA53" s="75">
        <v>0</v>
      </c>
      <c r="AB53" s="75">
        <v>0</v>
      </c>
      <c r="AC53" s="75">
        <v>0</v>
      </c>
      <c r="AD53" s="75">
        <v>25</v>
      </c>
      <c r="AE53" s="75">
        <v>110.1</v>
      </c>
      <c r="AF53" s="75">
        <v>48.150000000000006</v>
      </c>
      <c r="AG53" s="75">
        <v>0</v>
      </c>
      <c r="AH53" s="75">
        <v>78</v>
      </c>
      <c r="AI53" s="75">
        <v>28.15</v>
      </c>
      <c r="AJ53" s="75">
        <v>0</v>
      </c>
      <c r="AK53" s="75">
        <v>0</v>
      </c>
      <c r="AL53" s="75">
        <v>0</v>
      </c>
      <c r="AM53" s="75">
        <v>0</v>
      </c>
      <c r="AN53" s="75">
        <v>48.35</v>
      </c>
      <c r="AO53" s="75">
        <v>0</v>
      </c>
      <c r="AP53" s="75">
        <v>0</v>
      </c>
      <c r="AQ53" s="75">
        <v>0</v>
      </c>
      <c r="AR53" s="75">
        <v>0</v>
      </c>
      <c r="AS53" s="75">
        <v>0</v>
      </c>
      <c r="AT53" s="75">
        <v>0</v>
      </c>
      <c r="AU53" s="75">
        <v>0</v>
      </c>
      <c r="AV53" s="75">
        <v>0</v>
      </c>
      <c r="AW53" s="75">
        <v>0</v>
      </c>
      <c r="AX53" s="75">
        <v>0</v>
      </c>
      <c r="AY53" s="75">
        <v>0</v>
      </c>
      <c r="AZ53" s="75">
        <v>0</v>
      </c>
      <c r="BA53" s="75">
        <v>0</v>
      </c>
      <c r="BB53" s="75">
        <v>0</v>
      </c>
      <c r="BC53" s="75">
        <v>0</v>
      </c>
      <c r="BD53" s="75">
        <v>0</v>
      </c>
      <c r="BE53" s="75">
        <v>0</v>
      </c>
      <c r="BF53" s="75">
        <v>0</v>
      </c>
      <c r="BG53" s="79">
        <v>0</v>
      </c>
      <c r="BH53" s="79">
        <v>141.5</v>
      </c>
      <c r="BI53" s="79">
        <v>0</v>
      </c>
      <c r="BJ53" s="79">
        <v>0</v>
      </c>
      <c r="BK53" s="79">
        <v>0</v>
      </c>
      <c r="BL53" s="79">
        <v>0</v>
      </c>
      <c r="BM53" s="79">
        <v>0</v>
      </c>
      <c r="BN53" s="79">
        <v>0</v>
      </c>
    </row>
    <row r="54" spans="1:66" s="58" customFormat="1" x14ac:dyDescent="0.25">
      <c r="A54" s="75" t="s">
        <v>136</v>
      </c>
      <c r="B54" s="75">
        <v>0</v>
      </c>
      <c r="C54" s="75">
        <v>0</v>
      </c>
      <c r="D54" s="75">
        <v>0</v>
      </c>
      <c r="E54" s="75">
        <v>0</v>
      </c>
      <c r="F54" s="75">
        <v>0</v>
      </c>
      <c r="G54" s="75">
        <v>0</v>
      </c>
      <c r="H54" s="75">
        <v>0</v>
      </c>
      <c r="I54" s="75">
        <v>0</v>
      </c>
      <c r="J54" s="75">
        <v>0</v>
      </c>
      <c r="K54" s="75">
        <v>0</v>
      </c>
      <c r="L54" s="75">
        <v>0</v>
      </c>
      <c r="M54" s="75">
        <v>0</v>
      </c>
      <c r="N54" s="75">
        <v>0</v>
      </c>
      <c r="O54" s="75">
        <v>0</v>
      </c>
      <c r="P54" s="75">
        <v>0</v>
      </c>
      <c r="Q54" s="75">
        <v>0</v>
      </c>
      <c r="R54" s="75">
        <v>0</v>
      </c>
      <c r="S54" s="75">
        <v>0</v>
      </c>
      <c r="T54" s="75">
        <v>0</v>
      </c>
      <c r="U54" s="75">
        <v>0</v>
      </c>
      <c r="V54" s="75">
        <v>0</v>
      </c>
      <c r="W54" s="75">
        <v>0</v>
      </c>
      <c r="X54" s="75">
        <v>0</v>
      </c>
      <c r="Y54" s="75">
        <v>0</v>
      </c>
      <c r="Z54" s="75">
        <v>0</v>
      </c>
      <c r="AA54" s="75">
        <v>0</v>
      </c>
      <c r="AB54" s="75">
        <v>0</v>
      </c>
      <c r="AC54" s="75">
        <v>0</v>
      </c>
      <c r="AD54" s="75">
        <v>0</v>
      </c>
      <c r="AE54" s="75">
        <v>0</v>
      </c>
      <c r="AF54" s="75">
        <v>0</v>
      </c>
      <c r="AG54" s="75">
        <v>0</v>
      </c>
      <c r="AH54" s="75">
        <v>0</v>
      </c>
      <c r="AI54" s="75">
        <v>0</v>
      </c>
      <c r="AJ54" s="75">
        <v>0</v>
      </c>
      <c r="AK54" s="75">
        <v>0</v>
      </c>
      <c r="AL54" s="75">
        <v>0</v>
      </c>
      <c r="AM54" s="75">
        <v>0</v>
      </c>
      <c r="AN54" s="75">
        <v>0</v>
      </c>
      <c r="AO54" s="75">
        <v>0</v>
      </c>
      <c r="AP54" s="75">
        <v>0</v>
      </c>
      <c r="AQ54" s="75">
        <v>0</v>
      </c>
      <c r="AR54" s="75">
        <v>0</v>
      </c>
      <c r="AS54" s="75">
        <v>0</v>
      </c>
      <c r="AT54" s="75">
        <v>0</v>
      </c>
      <c r="AU54" s="75">
        <v>0</v>
      </c>
      <c r="AV54" s="75">
        <v>0</v>
      </c>
      <c r="AW54" s="75">
        <v>0</v>
      </c>
      <c r="AX54" s="75">
        <v>0</v>
      </c>
      <c r="AY54" s="75">
        <v>0</v>
      </c>
      <c r="AZ54" s="75">
        <v>0</v>
      </c>
      <c r="BA54" s="75">
        <v>0</v>
      </c>
      <c r="BB54" s="75">
        <v>0</v>
      </c>
      <c r="BC54" s="75">
        <v>0</v>
      </c>
      <c r="BD54" s="75">
        <v>0</v>
      </c>
      <c r="BE54" s="75">
        <v>0</v>
      </c>
      <c r="BF54" s="75">
        <v>0</v>
      </c>
      <c r="BG54" s="79">
        <v>0</v>
      </c>
      <c r="BH54" s="79">
        <v>0</v>
      </c>
      <c r="BI54" s="79">
        <v>0</v>
      </c>
      <c r="BJ54" s="79">
        <v>0</v>
      </c>
      <c r="BK54" s="79">
        <v>0</v>
      </c>
      <c r="BL54" s="79">
        <v>0</v>
      </c>
      <c r="BM54" s="79">
        <v>0</v>
      </c>
      <c r="BN54" s="79">
        <v>0</v>
      </c>
    </row>
    <row r="55" spans="1:66" s="58" customFormat="1" x14ac:dyDescent="0.25">
      <c r="A55" s="75" t="s">
        <v>137</v>
      </c>
      <c r="B55" s="75">
        <v>114.65</v>
      </c>
      <c r="C55" s="75">
        <v>0</v>
      </c>
      <c r="D55" s="75">
        <v>0</v>
      </c>
      <c r="E55" s="75">
        <v>0</v>
      </c>
      <c r="F55" s="75">
        <v>0</v>
      </c>
      <c r="G55" s="75">
        <v>0</v>
      </c>
      <c r="H55" s="75">
        <v>0</v>
      </c>
      <c r="I55" s="75">
        <v>0</v>
      </c>
      <c r="J55" s="75">
        <v>0</v>
      </c>
      <c r="K55" s="75">
        <v>0</v>
      </c>
      <c r="L55" s="75">
        <v>0</v>
      </c>
      <c r="M55" s="75">
        <v>0</v>
      </c>
      <c r="N55" s="75">
        <v>0</v>
      </c>
      <c r="O55" s="75">
        <v>0</v>
      </c>
      <c r="P55" s="75">
        <v>0</v>
      </c>
      <c r="Q55" s="75">
        <v>0</v>
      </c>
      <c r="R55" s="75">
        <v>0</v>
      </c>
      <c r="S55" s="75">
        <v>0</v>
      </c>
      <c r="T55" s="75">
        <v>0</v>
      </c>
      <c r="U55" s="75">
        <v>0</v>
      </c>
      <c r="V55" s="75">
        <v>0</v>
      </c>
      <c r="W55" s="75">
        <v>0</v>
      </c>
      <c r="X55" s="75">
        <v>0</v>
      </c>
      <c r="Y55" s="75">
        <v>0</v>
      </c>
      <c r="Z55" s="75">
        <v>0</v>
      </c>
      <c r="AA55" s="75">
        <v>0</v>
      </c>
      <c r="AB55" s="75">
        <v>0</v>
      </c>
      <c r="AC55" s="75">
        <v>0</v>
      </c>
      <c r="AD55" s="75">
        <v>0</v>
      </c>
      <c r="AE55" s="75">
        <v>0</v>
      </c>
      <c r="AF55" s="75">
        <v>0</v>
      </c>
      <c r="AG55" s="75">
        <v>0</v>
      </c>
      <c r="AH55" s="75">
        <v>0</v>
      </c>
      <c r="AI55" s="75">
        <v>0</v>
      </c>
      <c r="AJ55" s="75">
        <v>0</v>
      </c>
      <c r="AK55" s="75">
        <v>0</v>
      </c>
      <c r="AL55" s="75">
        <v>0</v>
      </c>
      <c r="AM55" s="75">
        <v>0</v>
      </c>
      <c r="AN55" s="75">
        <v>0</v>
      </c>
      <c r="AO55" s="75">
        <v>0</v>
      </c>
      <c r="AP55" s="75">
        <v>0</v>
      </c>
      <c r="AQ55" s="75">
        <v>0</v>
      </c>
      <c r="AR55" s="75">
        <v>0</v>
      </c>
      <c r="AS55" s="75">
        <v>0</v>
      </c>
      <c r="AT55" s="75">
        <v>0</v>
      </c>
      <c r="AU55" s="75">
        <v>0</v>
      </c>
      <c r="AV55" s="75">
        <v>0</v>
      </c>
      <c r="AW55" s="75">
        <v>0</v>
      </c>
      <c r="AX55" s="75">
        <v>0</v>
      </c>
      <c r="AY55" s="75">
        <v>0</v>
      </c>
      <c r="AZ55" s="75">
        <v>0</v>
      </c>
      <c r="BA55" s="75">
        <v>0</v>
      </c>
      <c r="BB55" s="75">
        <v>0</v>
      </c>
      <c r="BC55" s="75">
        <v>0</v>
      </c>
      <c r="BD55" s="75">
        <v>0</v>
      </c>
      <c r="BE55" s="75">
        <v>0</v>
      </c>
      <c r="BF55" s="75">
        <v>0</v>
      </c>
      <c r="BG55" s="79">
        <v>0</v>
      </c>
      <c r="BH55" s="79">
        <v>0</v>
      </c>
      <c r="BI55" s="79">
        <v>0</v>
      </c>
      <c r="BJ55" s="79">
        <v>0</v>
      </c>
      <c r="BK55" s="79">
        <v>0</v>
      </c>
      <c r="BL55" s="79">
        <v>0</v>
      </c>
      <c r="BM55" s="79">
        <v>0</v>
      </c>
      <c r="BN55" s="79">
        <v>0</v>
      </c>
    </row>
    <row r="56" spans="1:66" s="58" customFormat="1" x14ac:dyDescent="0.25">
      <c r="A56" s="75" t="s">
        <v>138</v>
      </c>
      <c r="B56" s="75">
        <v>0</v>
      </c>
      <c r="C56" s="75">
        <v>0</v>
      </c>
      <c r="D56" s="75">
        <v>0</v>
      </c>
      <c r="E56" s="75">
        <v>0</v>
      </c>
      <c r="F56" s="75">
        <v>0</v>
      </c>
      <c r="G56" s="75">
        <v>0</v>
      </c>
      <c r="H56" s="75">
        <v>0</v>
      </c>
      <c r="I56" s="75">
        <v>0</v>
      </c>
      <c r="J56" s="75">
        <v>0</v>
      </c>
      <c r="K56" s="75">
        <v>0</v>
      </c>
      <c r="L56" s="75">
        <v>0</v>
      </c>
      <c r="M56" s="75">
        <v>0</v>
      </c>
      <c r="N56" s="75">
        <v>0</v>
      </c>
      <c r="O56" s="75">
        <v>0</v>
      </c>
      <c r="P56" s="75">
        <v>0</v>
      </c>
      <c r="Q56" s="75">
        <v>0</v>
      </c>
      <c r="R56" s="75">
        <v>0</v>
      </c>
      <c r="S56" s="75">
        <v>0</v>
      </c>
      <c r="T56" s="75">
        <v>0</v>
      </c>
      <c r="U56" s="75">
        <v>0</v>
      </c>
      <c r="V56" s="75">
        <v>0</v>
      </c>
      <c r="W56" s="75">
        <v>0</v>
      </c>
      <c r="X56" s="75">
        <v>0</v>
      </c>
      <c r="Y56" s="75">
        <v>0</v>
      </c>
      <c r="Z56" s="75">
        <v>0</v>
      </c>
      <c r="AA56" s="75">
        <v>0</v>
      </c>
      <c r="AB56" s="75">
        <v>0</v>
      </c>
      <c r="AC56" s="75">
        <v>0</v>
      </c>
      <c r="AD56" s="75">
        <v>0</v>
      </c>
      <c r="AE56" s="75">
        <v>0</v>
      </c>
      <c r="AF56" s="75">
        <v>0</v>
      </c>
      <c r="AG56" s="75">
        <v>0</v>
      </c>
      <c r="AH56" s="75">
        <v>0</v>
      </c>
      <c r="AI56" s="75">
        <v>0</v>
      </c>
      <c r="AJ56" s="75">
        <v>0</v>
      </c>
      <c r="AK56" s="75">
        <v>0</v>
      </c>
      <c r="AL56" s="75">
        <v>0</v>
      </c>
      <c r="AM56" s="75">
        <v>0</v>
      </c>
      <c r="AN56" s="75">
        <v>0</v>
      </c>
      <c r="AO56" s="75">
        <v>0</v>
      </c>
      <c r="AP56" s="75">
        <v>0</v>
      </c>
      <c r="AQ56" s="75">
        <v>0</v>
      </c>
      <c r="AR56" s="75">
        <v>0</v>
      </c>
      <c r="AS56" s="75">
        <v>0</v>
      </c>
      <c r="AT56" s="75">
        <v>0</v>
      </c>
      <c r="AU56" s="75">
        <v>0</v>
      </c>
      <c r="AV56" s="75">
        <v>0</v>
      </c>
      <c r="AW56" s="75">
        <v>0</v>
      </c>
      <c r="AX56" s="75">
        <v>0</v>
      </c>
      <c r="AY56" s="75">
        <v>0</v>
      </c>
      <c r="AZ56" s="75">
        <v>0</v>
      </c>
      <c r="BA56" s="75">
        <v>0</v>
      </c>
      <c r="BB56" s="75">
        <v>0</v>
      </c>
      <c r="BC56" s="75">
        <v>0</v>
      </c>
      <c r="BD56" s="75">
        <v>0</v>
      </c>
      <c r="BE56" s="75">
        <v>0</v>
      </c>
      <c r="BF56" s="75">
        <v>0</v>
      </c>
      <c r="BG56" s="79">
        <v>0</v>
      </c>
      <c r="BH56" s="79">
        <v>0</v>
      </c>
      <c r="BI56" s="79">
        <v>0</v>
      </c>
      <c r="BJ56" s="79">
        <v>0</v>
      </c>
      <c r="BK56" s="79">
        <v>0</v>
      </c>
      <c r="BL56" s="79">
        <v>0</v>
      </c>
      <c r="BM56" s="79">
        <v>0</v>
      </c>
      <c r="BN56" s="79">
        <v>0</v>
      </c>
    </row>
    <row r="57" spans="1:66" s="58" customFormat="1" x14ac:dyDescent="0.25">
      <c r="A57" s="75" t="s">
        <v>139</v>
      </c>
      <c r="B57" s="75">
        <v>108.1</v>
      </c>
      <c r="C57" s="75">
        <v>163.30000000000001</v>
      </c>
      <c r="D57" s="75">
        <v>283.51400000000001</v>
      </c>
      <c r="E57" s="75">
        <v>222.423</v>
      </c>
      <c r="F57" s="75">
        <v>80.5</v>
      </c>
      <c r="G57" s="75">
        <v>216.10000000000002</v>
      </c>
      <c r="H57" s="75">
        <v>167.37</v>
      </c>
      <c r="I57" s="75">
        <v>64.400000000000006</v>
      </c>
      <c r="J57" s="75">
        <v>80.5</v>
      </c>
      <c r="K57" s="75">
        <v>46</v>
      </c>
      <c r="L57" s="75">
        <v>36.799999999999997</v>
      </c>
      <c r="M57" s="75">
        <v>264.5</v>
      </c>
      <c r="N57" s="75">
        <v>361</v>
      </c>
      <c r="O57" s="75">
        <v>237.47499999999999</v>
      </c>
      <c r="P57" s="75">
        <v>305.89999999999998</v>
      </c>
      <c r="Q57" s="75">
        <v>397.88</v>
      </c>
      <c r="R57" s="75">
        <v>345.85</v>
      </c>
      <c r="S57" s="75">
        <v>1387.5000000000002</v>
      </c>
      <c r="T57" s="75">
        <v>528.79999999999995</v>
      </c>
      <c r="U57" s="75">
        <v>666.54</v>
      </c>
      <c r="V57" s="75">
        <v>1020.23</v>
      </c>
      <c r="W57" s="75">
        <v>512.6</v>
      </c>
      <c r="X57" s="75">
        <v>1125.42</v>
      </c>
      <c r="Y57" s="75">
        <v>2764.2719999999999</v>
      </c>
      <c r="Z57" s="75">
        <v>2012.056</v>
      </c>
      <c r="AA57" s="75">
        <v>1930.2249999999999</v>
      </c>
      <c r="AB57" s="75">
        <v>1152.4000000000001</v>
      </c>
      <c r="AC57" s="75">
        <v>2399.4499999999998</v>
      </c>
      <c r="AD57" s="75">
        <v>1246.8</v>
      </c>
      <c r="AE57" s="75">
        <v>1491.25</v>
      </c>
      <c r="AF57" s="75">
        <v>773.85</v>
      </c>
      <c r="AG57" s="75">
        <v>1878.75</v>
      </c>
      <c r="AH57" s="75">
        <v>1293.98</v>
      </c>
      <c r="AI57" s="75">
        <v>1221.0999999999999</v>
      </c>
      <c r="AJ57" s="75">
        <v>1780.35</v>
      </c>
      <c r="AK57" s="75">
        <v>1359.35</v>
      </c>
      <c r="AL57" s="75">
        <v>990.75</v>
      </c>
      <c r="AM57" s="75">
        <v>910.85</v>
      </c>
      <c r="AN57" s="75">
        <v>972.90000000000009</v>
      </c>
      <c r="AO57" s="75">
        <v>837.95100000000002</v>
      </c>
      <c r="AP57" s="75">
        <v>719.90000000000009</v>
      </c>
      <c r="AQ57" s="75">
        <v>932</v>
      </c>
      <c r="AR57" s="75">
        <v>2289.1000000000004</v>
      </c>
      <c r="AS57" s="75">
        <v>2372</v>
      </c>
      <c r="AT57" s="75">
        <v>1797.7000000000003</v>
      </c>
      <c r="AU57" s="75">
        <v>2115.15</v>
      </c>
      <c r="AV57" s="75">
        <v>1127.5</v>
      </c>
      <c r="AW57" s="75">
        <v>879.55000000000007</v>
      </c>
      <c r="AX57" s="75">
        <v>1670.8</v>
      </c>
      <c r="AY57" s="75">
        <v>3581.34</v>
      </c>
      <c r="AZ57" s="75">
        <v>4478.25</v>
      </c>
      <c r="BA57" s="75">
        <v>4337.33</v>
      </c>
      <c r="BB57" s="75">
        <v>2446.2000000000003</v>
      </c>
      <c r="BC57" s="75">
        <v>2236.7750000000001</v>
      </c>
      <c r="BD57" s="75">
        <v>2327.3999999999996</v>
      </c>
      <c r="BE57" s="75">
        <v>2106.4</v>
      </c>
      <c r="BF57" s="75">
        <v>2789.9270000000001</v>
      </c>
      <c r="BG57" s="79">
        <v>2913.3500000000004</v>
      </c>
      <c r="BH57" s="79">
        <v>4013.95</v>
      </c>
      <c r="BI57" s="79">
        <v>4319</v>
      </c>
      <c r="BJ57" s="79">
        <v>4529.6499999999996</v>
      </c>
      <c r="BK57" s="79">
        <v>4042.6499999999996</v>
      </c>
      <c r="BL57" s="79">
        <v>2733.8499999999995</v>
      </c>
      <c r="BM57" s="79">
        <v>2665.8</v>
      </c>
      <c r="BN57" s="79">
        <v>2634.6</v>
      </c>
    </row>
    <row r="58" spans="1:66" s="70" customFormat="1" x14ac:dyDescent="0.25">
      <c r="A58" s="318" t="s">
        <v>16</v>
      </c>
      <c r="B58" s="319">
        <v>1770.442</v>
      </c>
      <c r="C58" s="319">
        <v>199.9</v>
      </c>
      <c r="D58" s="319">
        <v>2659.8739999999998</v>
      </c>
      <c r="E58" s="319">
        <v>3894.4639999999999</v>
      </c>
      <c r="F58" s="319">
        <v>2747.0540000000001</v>
      </c>
      <c r="G58" s="319">
        <v>1459.0970000000002</v>
      </c>
      <c r="H58" s="319">
        <v>942.19200000000001</v>
      </c>
      <c r="I58" s="319">
        <v>654.697</v>
      </c>
      <c r="J58" s="319">
        <v>734.88799999999992</v>
      </c>
      <c r="K58" s="319">
        <v>613.91</v>
      </c>
      <c r="L58" s="319">
        <v>3700.8830000000003</v>
      </c>
      <c r="M58" s="319">
        <v>3673.7479999999996</v>
      </c>
      <c r="N58" s="319">
        <v>961.38400000000001</v>
      </c>
      <c r="O58" s="319">
        <v>545.11699999999996</v>
      </c>
      <c r="P58" s="319">
        <v>4293.4699999999993</v>
      </c>
      <c r="Q58" s="319">
        <v>3707.13</v>
      </c>
      <c r="R58" s="319">
        <v>623.39100000000008</v>
      </c>
      <c r="S58" s="319">
        <v>1889.8350000000003</v>
      </c>
      <c r="T58" s="319">
        <v>7125.2</v>
      </c>
      <c r="U58" s="319">
        <v>6377.1729999999998</v>
      </c>
      <c r="V58" s="319">
        <v>2712.6509999999998</v>
      </c>
      <c r="W58" s="319">
        <v>620.40700000000004</v>
      </c>
      <c r="X58" s="319">
        <v>2232.2040000000002</v>
      </c>
      <c r="Y58" s="319">
        <v>5506.87</v>
      </c>
      <c r="Z58" s="319">
        <v>2622.9570000000003</v>
      </c>
      <c r="AA58" s="319">
        <v>2179.482</v>
      </c>
      <c r="AB58" s="319">
        <v>4346.3279999999995</v>
      </c>
      <c r="AC58" s="319">
        <v>4628.6689999999999</v>
      </c>
      <c r="AD58" s="319">
        <v>1823.662</v>
      </c>
      <c r="AE58" s="319">
        <v>1549.81</v>
      </c>
      <c r="AF58" s="319">
        <v>2350.9389999999999</v>
      </c>
      <c r="AG58" s="319">
        <v>3704.7349999999997</v>
      </c>
      <c r="AH58" s="319">
        <v>2078.1350000000002</v>
      </c>
      <c r="AI58" s="319">
        <v>1335.048</v>
      </c>
      <c r="AJ58" s="319">
        <v>2459.855</v>
      </c>
      <c r="AK58" s="319">
        <v>1919.425</v>
      </c>
      <c r="AL58" s="319">
        <v>1378.6489999999999</v>
      </c>
      <c r="AM58" s="319">
        <v>978.68200000000002</v>
      </c>
      <c r="AN58" s="319">
        <v>1021.25</v>
      </c>
      <c r="AO58" s="319">
        <v>839.351</v>
      </c>
      <c r="AP58" s="319">
        <v>719.90000000000009</v>
      </c>
      <c r="AQ58" s="319">
        <v>932</v>
      </c>
      <c r="AR58" s="319">
        <v>2289.1000000000004</v>
      </c>
      <c r="AS58" s="319">
        <v>2372</v>
      </c>
      <c r="AT58" s="319">
        <v>1797.7000000000003</v>
      </c>
      <c r="AU58" s="319">
        <v>2115.15</v>
      </c>
      <c r="AV58" s="319">
        <v>1127.5</v>
      </c>
      <c r="AW58" s="319">
        <v>879.55000000000007</v>
      </c>
      <c r="AX58" s="319">
        <v>1670.8</v>
      </c>
      <c r="AY58" s="319">
        <v>3581.34</v>
      </c>
      <c r="AZ58" s="319">
        <v>4478.25</v>
      </c>
      <c r="BA58" s="319">
        <v>4337.33</v>
      </c>
      <c r="BB58" s="319">
        <v>2446.2000000000003</v>
      </c>
      <c r="BC58" s="319">
        <v>2236.7750000000001</v>
      </c>
      <c r="BD58" s="319">
        <v>2327.3999999999996</v>
      </c>
      <c r="BE58" s="319">
        <v>2106.4</v>
      </c>
      <c r="BF58" s="319">
        <v>2789.9270000000001</v>
      </c>
      <c r="BG58" s="320">
        <v>3108.8500000000004</v>
      </c>
      <c r="BH58" s="319">
        <v>4155.45</v>
      </c>
      <c r="BI58" s="319">
        <v>4319</v>
      </c>
      <c r="BJ58" s="319">
        <v>4529.6499999999996</v>
      </c>
      <c r="BK58" s="319">
        <v>4042.6499999999996</v>
      </c>
      <c r="BL58" s="319">
        <v>2733.8499999999995</v>
      </c>
      <c r="BM58" s="319">
        <v>2665.8</v>
      </c>
      <c r="BN58" s="319">
        <v>2634.6</v>
      </c>
    </row>
    <row r="59" spans="1:66" s="58" customFormat="1" x14ac:dyDescent="0.25">
      <c r="A59" s="104"/>
      <c r="B59" s="104"/>
      <c r="C59" s="104"/>
      <c r="D59" s="104"/>
      <c r="E59" s="104"/>
      <c r="F59" s="104"/>
      <c r="G59" s="104"/>
      <c r="H59" s="104"/>
      <c r="I59" s="104"/>
      <c r="J59" s="104"/>
      <c r="K59" s="104"/>
      <c r="L59" s="104"/>
      <c r="M59" s="104"/>
      <c r="N59" s="104"/>
      <c r="O59" s="104"/>
      <c r="P59" s="104"/>
      <c r="Q59" s="104"/>
      <c r="R59" s="104"/>
      <c r="S59" s="104"/>
      <c r="T59" s="104"/>
      <c r="U59" s="104"/>
      <c r="V59" s="104"/>
      <c r="W59" s="104"/>
      <c r="X59" s="104"/>
      <c r="Y59" s="104"/>
      <c r="Z59" s="104"/>
      <c r="AA59" s="104"/>
      <c r="AB59" s="104"/>
      <c r="AC59" s="104"/>
      <c r="AD59" s="104"/>
      <c r="AE59" s="104"/>
      <c r="AF59" s="104"/>
      <c r="AG59" s="104"/>
      <c r="AH59" s="104"/>
      <c r="AI59" s="104"/>
      <c r="AJ59" s="104"/>
      <c r="AK59" s="104"/>
      <c r="AL59" s="104"/>
      <c r="AM59" s="104"/>
      <c r="AN59" s="104"/>
      <c r="AO59" s="104"/>
      <c r="AP59" s="104"/>
      <c r="AQ59" s="104"/>
      <c r="AR59" s="104"/>
      <c r="AS59" s="104"/>
      <c r="AT59" s="104"/>
      <c r="AU59" s="104"/>
      <c r="AV59" s="104"/>
      <c r="AW59" s="104"/>
      <c r="AX59" s="104"/>
      <c r="AY59" s="104"/>
      <c r="AZ59" s="104"/>
      <c r="BA59" s="104"/>
      <c r="BB59" s="104"/>
      <c r="BC59" s="104"/>
      <c r="BD59" s="104"/>
      <c r="BE59" s="104"/>
      <c r="BF59" s="104"/>
      <c r="BG59" s="80"/>
      <c r="BH59" s="80"/>
      <c r="BI59" s="80"/>
      <c r="BJ59" s="80"/>
      <c r="BK59" s="80"/>
      <c r="BL59" s="80"/>
      <c r="BM59" s="80"/>
      <c r="BN59" s="80"/>
    </row>
    <row r="60" spans="1:66" s="58" customFormat="1" x14ac:dyDescent="0.25">
      <c r="A60" s="93" t="s">
        <v>19</v>
      </c>
      <c r="B60" s="93"/>
      <c r="C60" s="93"/>
      <c r="D60" s="93"/>
      <c r="E60" s="93"/>
      <c r="F60" s="93"/>
      <c r="G60" s="93"/>
      <c r="H60" s="93"/>
      <c r="I60" s="93"/>
      <c r="J60" s="93"/>
      <c r="K60" s="93"/>
      <c r="L60" s="93"/>
      <c r="M60" s="93"/>
      <c r="N60" s="93"/>
      <c r="O60" s="93"/>
      <c r="P60" s="93"/>
      <c r="Q60" s="93"/>
      <c r="R60" s="93"/>
      <c r="S60" s="93"/>
      <c r="T60" s="93"/>
      <c r="U60" s="93"/>
      <c r="V60" s="93"/>
      <c r="W60" s="93"/>
      <c r="X60" s="93"/>
      <c r="Y60" s="93"/>
      <c r="Z60" s="93"/>
      <c r="AA60" s="93"/>
      <c r="AB60" s="93"/>
      <c r="AC60" s="93"/>
      <c r="AD60" s="93"/>
      <c r="AE60" s="93"/>
      <c r="AF60" s="93"/>
      <c r="AG60" s="93"/>
      <c r="AH60" s="93"/>
      <c r="AI60" s="93"/>
      <c r="AJ60" s="93"/>
      <c r="AK60" s="93"/>
      <c r="AL60" s="93"/>
      <c r="AM60" s="93"/>
      <c r="AN60" s="93"/>
      <c r="AO60" s="93"/>
      <c r="AP60" s="93"/>
      <c r="AQ60" s="93"/>
      <c r="AR60" s="93"/>
      <c r="AS60" s="93"/>
      <c r="AT60" s="93"/>
      <c r="AU60" s="93"/>
      <c r="AV60" s="93"/>
      <c r="AW60" s="93"/>
      <c r="AX60" s="93"/>
      <c r="AY60" s="93"/>
      <c r="AZ60" s="93"/>
      <c r="BA60" s="93"/>
      <c r="BB60" s="93"/>
      <c r="BC60" s="93"/>
      <c r="BD60" s="93"/>
      <c r="BE60" s="93"/>
      <c r="BF60" s="93"/>
      <c r="BG60" s="80"/>
      <c r="BH60" s="80"/>
      <c r="BI60" s="80"/>
      <c r="BJ60" s="80"/>
      <c r="BK60" s="80"/>
      <c r="BL60" s="80"/>
      <c r="BM60" s="80"/>
      <c r="BN60" s="80"/>
    </row>
    <row r="61" spans="1:66" s="58" customFormat="1" x14ac:dyDescent="0.25">
      <c r="A61" s="105"/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5"/>
      <c r="T61" s="105"/>
      <c r="U61" s="105"/>
      <c r="V61" s="105"/>
      <c r="W61" s="105"/>
      <c r="X61" s="105"/>
      <c r="Y61" s="105"/>
      <c r="Z61" s="105"/>
      <c r="AA61" s="105"/>
      <c r="AB61" s="105"/>
      <c r="AC61" s="105"/>
      <c r="AD61" s="105"/>
      <c r="AE61" s="105"/>
      <c r="AF61" s="105"/>
      <c r="AG61" s="105"/>
      <c r="AH61" s="105"/>
      <c r="AI61" s="105"/>
      <c r="AJ61" s="105"/>
      <c r="AK61" s="105"/>
      <c r="AL61" s="105"/>
      <c r="AM61" s="105"/>
      <c r="AN61" s="105"/>
      <c r="AO61" s="105"/>
      <c r="AP61" s="105"/>
      <c r="AQ61" s="105"/>
      <c r="AR61" s="105"/>
      <c r="AS61" s="105"/>
      <c r="AT61" s="105"/>
      <c r="AU61" s="105"/>
      <c r="AV61" s="105"/>
      <c r="AW61" s="105"/>
      <c r="AX61" s="105"/>
      <c r="AY61" s="105"/>
      <c r="AZ61" s="105"/>
      <c r="BA61" s="105"/>
      <c r="BB61" s="105"/>
      <c r="BC61" s="105"/>
      <c r="BD61" s="105"/>
      <c r="BE61" s="105"/>
      <c r="BF61" s="105"/>
      <c r="BG61" s="105"/>
      <c r="BH61" s="105"/>
      <c r="BI61" s="105"/>
      <c r="BJ61" s="105"/>
      <c r="BK61" s="105"/>
      <c r="BL61" s="105"/>
      <c r="BM61" s="105"/>
      <c r="BN61" s="105"/>
    </row>
    <row r="62" spans="1:66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</row>
  </sheetData>
  <mergeCells count="130">
    <mergeCell ref="BN6:BN7"/>
    <mergeCell ref="BN50:BN51"/>
    <mergeCell ref="BM50:BM51"/>
    <mergeCell ref="BK50:BK51"/>
    <mergeCell ref="BL50:BL51"/>
    <mergeCell ref="BE50:BE51"/>
    <mergeCell ref="BF50:BF51"/>
    <mergeCell ref="BG50:BG51"/>
    <mergeCell ref="BH50:BH51"/>
    <mergeCell ref="BI50:BI51"/>
    <mergeCell ref="BJ50:BJ51"/>
    <mergeCell ref="AL50:AL51"/>
    <mergeCell ref="AY50:AY51"/>
    <mergeCell ref="AZ50:AZ51"/>
    <mergeCell ref="BA50:BA51"/>
    <mergeCell ref="BB50:BB51"/>
    <mergeCell ref="BC50:BC51"/>
    <mergeCell ref="BD50:BD51"/>
    <mergeCell ref="AS50:AS51"/>
    <mergeCell ref="AT50:AT51"/>
    <mergeCell ref="AU50:AU51"/>
    <mergeCell ref="AV50:AV51"/>
    <mergeCell ref="AW50:AW51"/>
    <mergeCell ref="AX50:AX51"/>
    <mergeCell ref="BJ6:BJ7"/>
    <mergeCell ref="BK6:BK7"/>
    <mergeCell ref="BL6:BL7"/>
    <mergeCell ref="BF6:BF7"/>
    <mergeCell ref="BG6:BG7"/>
    <mergeCell ref="BH6:BH7"/>
    <mergeCell ref="BI6:BI7"/>
    <mergeCell ref="AO6:AO7"/>
    <mergeCell ref="AP6:AP7"/>
    <mergeCell ref="AQ6:AQ7"/>
    <mergeCell ref="BD6:BD7"/>
    <mergeCell ref="BE6:BE7"/>
    <mergeCell ref="AX6:AX7"/>
    <mergeCell ref="AY6:AY7"/>
    <mergeCell ref="AZ6:AZ7"/>
    <mergeCell ref="BA6:BA7"/>
    <mergeCell ref="BB6:BB7"/>
    <mergeCell ref="BC6:BC7"/>
    <mergeCell ref="R50:R51"/>
    <mergeCell ref="S50:S51"/>
    <mergeCell ref="T50:T51"/>
    <mergeCell ref="AR6:AR7"/>
    <mergeCell ref="AS6:AS7"/>
    <mergeCell ref="AT6:AT7"/>
    <mergeCell ref="AU6:AU7"/>
    <mergeCell ref="AV6:AV7"/>
    <mergeCell ref="AW6:AW7"/>
    <mergeCell ref="AL6:AL7"/>
    <mergeCell ref="AM6:AM7"/>
    <mergeCell ref="AN6:AN7"/>
    <mergeCell ref="AA50:AA51"/>
    <mergeCell ref="AB50:AB51"/>
    <mergeCell ref="AC50:AC51"/>
    <mergeCell ref="AD50:AD51"/>
    <mergeCell ref="AE50:AE51"/>
    <mergeCell ref="AF50:AF51"/>
    <mergeCell ref="AM50:AM51"/>
    <mergeCell ref="AN50:AN51"/>
    <mergeCell ref="AO50:AO51"/>
    <mergeCell ref="AP50:AP51"/>
    <mergeCell ref="AQ50:AQ51"/>
    <mergeCell ref="AR50:AR51"/>
    <mergeCell ref="AI6:AI7"/>
    <mergeCell ref="AJ6:AJ7"/>
    <mergeCell ref="AK6:AK7"/>
    <mergeCell ref="Z6:Z7"/>
    <mergeCell ref="AA6:AA7"/>
    <mergeCell ref="U50:U51"/>
    <mergeCell ref="V50:V51"/>
    <mergeCell ref="W50:W51"/>
    <mergeCell ref="X50:X51"/>
    <mergeCell ref="Y50:Y51"/>
    <mergeCell ref="Z50:Z51"/>
    <mergeCell ref="U6:U7"/>
    <mergeCell ref="V6:V7"/>
    <mergeCell ref="W6:W7"/>
    <mergeCell ref="X6:X7"/>
    <mergeCell ref="Y6:Y7"/>
    <mergeCell ref="AF6:AF7"/>
    <mergeCell ref="AG6:AG7"/>
    <mergeCell ref="AH6:AH7"/>
    <mergeCell ref="AG50:AG51"/>
    <mergeCell ref="AH50:AH51"/>
    <mergeCell ref="AI50:AI51"/>
    <mergeCell ref="AJ50:AJ51"/>
    <mergeCell ref="AK50:AK51"/>
    <mergeCell ref="B50:B51"/>
    <mergeCell ref="C50:C51"/>
    <mergeCell ref="D50:D51"/>
    <mergeCell ref="E50:E51"/>
    <mergeCell ref="F50:F51"/>
    <mergeCell ref="G50:G51"/>
    <mergeCell ref="H50:H51"/>
    <mergeCell ref="P50:P51"/>
    <mergeCell ref="Q50:Q51"/>
    <mergeCell ref="I50:I51"/>
    <mergeCell ref="J50:J51"/>
    <mergeCell ref="K50:K51"/>
    <mergeCell ref="L50:L51"/>
    <mergeCell ref="M50:M51"/>
    <mergeCell ref="N50:N51"/>
    <mergeCell ref="O50:O51"/>
    <mergeCell ref="BM6:BM7"/>
    <mergeCell ref="B6:B7"/>
    <mergeCell ref="C6:C7"/>
    <mergeCell ref="D6:D7"/>
    <mergeCell ref="E6:E7"/>
    <mergeCell ref="F6:F7"/>
    <mergeCell ref="G6:G7"/>
    <mergeCell ref="N6:N7"/>
    <mergeCell ref="O6:O7"/>
    <mergeCell ref="P6:P7"/>
    <mergeCell ref="Q6:Q7"/>
    <mergeCell ref="R6:R7"/>
    <mergeCell ref="S6:S7"/>
    <mergeCell ref="H6:H7"/>
    <mergeCell ref="I6:I7"/>
    <mergeCell ref="J6:J7"/>
    <mergeCell ref="K6:K7"/>
    <mergeCell ref="L6:L7"/>
    <mergeCell ref="M6:M7"/>
    <mergeCell ref="AB6:AB7"/>
    <mergeCell ref="AC6:AC7"/>
    <mergeCell ref="AD6:AD7"/>
    <mergeCell ref="AE6:AE7"/>
    <mergeCell ref="T6:T7"/>
  </mergeCells>
  <hyperlinks>
    <hyperlink ref="A1" location="Table_of_Contents!A1" display="Back to the table of contents"/>
  </hyperlink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AN64"/>
  <sheetViews>
    <sheetView workbookViewId="0">
      <pane xSplit="1" ySplit="7" topLeftCell="AA8" activePane="bottomRight" state="frozen"/>
      <selection pane="topRight" activeCell="B1" sqref="B1"/>
      <selection pane="bottomLeft" activeCell="A6" sqref="A6"/>
      <selection pane="bottomRight" activeCell="AN27" sqref="AN27"/>
    </sheetView>
  </sheetViews>
  <sheetFormatPr baseColWidth="10" defaultColWidth="12.6640625" defaultRowHeight="15.75" x14ac:dyDescent="0.25"/>
  <cols>
    <col min="1" max="1" width="40.88671875" style="35" customWidth="1"/>
    <col min="2" max="2" width="9" style="35" customWidth="1"/>
    <col min="3" max="3" width="9.109375" style="35" customWidth="1"/>
    <col min="4" max="4" width="9" style="35" customWidth="1"/>
    <col min="5" max="5" width="8.88671875" style="35" customWidth="1"/>
    <col min="6" max="6" width="10" style="35" customWidth="1"/>
    <col min="7" max="7" width="8.5546875" style="35" customWidth="1"/>
    <col min="8" max="8" width="9.109375" style="35" customWidth="1"/>
    <col min="9" max="9" width="8.88671875" style="35" customWidth="1"/>
    <col min="10" max="11" width="10" style="35" customWidth="1"/>
    <col min="12" max="12" width="9.44140625" style="35" customWidth="1"/>
    <col min="13" max="13" width="10" style="35" customWidth="1"/>
    <col min="14" max="14" width="10" style="34" customWidth="1"/>
    <col min="15" max="16" width="9.109375" style="34" customWidth="1"/>
    <col min="17" max="17" width="6.44140625" style="34" customWidth="1"/>
    <col min="18" max="18" width="9.88671875" style="34" customWidth="1"/>
    <col min="19" max="19" width="8.6640625" style="34" customWidth="1"/>
    <col min="20" max="20" width="9.109375" style="34" customWidth="1"/>
    <col min="21" max="22" width="8.5546875" style="34" bestFit="1" customWidth="1"/>
    <col min="23" max="23" width="8.33203125" style="34" bestFit="1" customWidth="1"/>
    <col min="24" max="24" width="9.44140625" style="34" customWidth="1"/>
    <col min="25" max="27" width="10" style="34" customWidth="1"/>
    <col min="28" max="28" width="9.109375" style="34" customWidth="1"/>
    <col min="29" max="33" width="10" style="34" customWidth="1"/>
    <col min="34" max="34" width="10.33203125" bestFit="1" customWidth="1"/>
    <col min="35" max="38" width="11.21875" customWidth="1"/>
  </cols>
  <sheetData>
    <row r="1" spans="1:40" x14ac:dyDescent="0.25">
      <c r="A1" s="88" t="s">
        <v>145</v>
      </c>
      <c r="B1" s="54"/>
      <c r="C1" s="54"/>
      <c r="D1" s="54"/>
      <c r="E1" s="54"/>
      <c r="F1" s="54"/>
      <c r="G1" s="54"/>
      <c r="H1" s="54"/>
      <c r="I1" s="54"/>
      <c r="J1" s="54"/>
      <c r="K1" s="55"/>
      <c r="L1" s="55"/>
      <c r="M1" s="55"/>
      <c r="N1" s="56"/>
      <c r="O1" s="54"/>
      <c r="P1" s="54"/>
      <c r="Q1" s="54"/>
      <c r="R1" s="54"/>
      <c r="S1" s="54"/>
      <c r="T1" s="54"/>
      <c r="U1" s="54"/>
      <c r="V1" s="54"/>
      <c r="W1" s="55"/>
      <c r="X1" s="55"/>
      <c r="Y1" s="55"/>
      <c r="Z1" s="55"/>
      <c r="AA1" s="55"/>
      <c r="AB1" s="55"/>
      <c r="AC1" s="55"/>
      <c r="AD1" s="55"/>
      <c r="AE1" s="55"/>
      <c r="AF1" s="55"/>
      <c r="AG1" s="55"/>
      <c r="AH1" s="57"/>
      <c r="AI1" s="57"/>
      <c r="AJ1" s="57"/>
      <c r="AK1" s="57"/>
      <c r="AL1" s="57"/>
      <c r="AM1" s="58"/>
      <c r="AN1" s="58"/>
    </row>
    <row r="2" spans="1:40" x14ac:dyDescent="0.25">
      <c r="A2" s="59"/>
      <c r="B2" s="60"/>
      <c r="C2" s="60"/>
      <c r="D2" s="60"/>
      <c r="E2" s="60"/>
      <c r="F2" s="60"/>
      <c r="G2" s="60"/>
      <c r="H2" s="60"/>
      <c r="I2" s="60"/>
      <c r="J2" s="60"/>
      <c r="K2" s="61"/>
      <c r="L2" s="61"/>
      <c r="M2" s="61"/>
      <c r="N2" s="62"/>
      <c r="O2" s="60"/>
      <c r="P2" s="60"/>
      <c r="Q2" s="60"/>
      <c r="R2" s="60"/>
      <c r="S2" s="60"/>
      <c r="T2" s="60"/>
      <c r="U2" s="60"/>
      <c r="V2" s="60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96"/>
      <c r="AI2" s="63"/>
      <c r="AJ2" s="63"/>
      <c r="AK2" s="63"/>
      <c r="AL2" s="63"/>
      <c r="AM2" s="58"/>
      <c r="AN2" s="58"/>
    </row>
    <row r="3" spans="1:40" x14ac:dyDescent="0.25">
      <c r="A3" s="44"/>
      <c r="B3" s="41"/>
      <c r="C3" s="41"/>
      <c r="D3" s="41"/>
      <c r="E3" s="41"/>
      <c r="F3" s="41"/>
      <c r="G3" s="41"/>
      <c r="H3" s="41"/>
      <c r="I3" s="41"/>
      <c r="J3" s="41"/>
      <c r="K3" s="32"/>
      <c r="L3" s="32"/>
      <c r="M3" s="32"/>
      <c r="N3" s="42"/>
      <c r="O3" s="41"/>
      <c r="P3" s="41"/>
      <c r="Q3" s="41"/>
      <c r="R3" s="41"/>
      <c r="S3" s="41"/>
      <c r="T3" s="41"/>
      <c r="U3" s="41"/>
      <c r="V3" s="41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  <c r="AI3" s="32"/>
      <c r="AJ3" s="32"/>
      <c r="AK3" s="32"/>
      <c r="AL3" s="274" t="s">
        <v>178</v>
      </c>
    </row>
    <row r="4" spans="1:40" ht="18.75" x14ac:dyDescent="0.3">
      <c r="A4" s="315" t="s">
        <v>142</v>
      </c>
      <c r="B4" s="315"/>
      <c r="C4" s="315"/>
      <c r="D4" s="38"/>
      <c r="E4" s="39"/>
      <c r="F4" s="39"/>
      <c r="G4" s="39"/>
      <c r="H4" s="39"/>
      <c r="I4" s="39"/>
      <c r="J4" s="39"/>
      <c r="K4" s="39"/>
      <c r="L4" s="39"/>
      <c r="M4" s="39"/>
      <c r="N4" s="39"/>
      <c r="O4" s="38"/>
      <c r="P4" s="39"/>
      <c r="Q4" s="39"/>
      <c r="R4" s="39"/>
      <c r="S4" s="39"/>
      <c r="T4" s="39"/>
      <c r="U4" s="39"/>
      <c r="V4" s="39"/>
      <c r="W4" s="39"/>
      <c r="X4" s="39"/>
      <c r="Y4" s="45"/>
      <c r="Z4" s="38"/>
      <c r="AA4" s="38"/>
      <c r="AB4" s="38"/>
      <c r="AC4" s="38"/>
      <c r="AD4" s="38"/>
      <c r="AE4" s="38"/>
      <c r="AF4" s="38"/>
      <c r="AG4" s="38"/>
      <c r="AH4" s="38"/>
      <c r="AI4" s="38"/>
      <c r="AJ4" s="38"/>
      <c r="AK4" s="38"/>
      <c r="AL4" s="40"/>
    </row>
    <row r="5" spans="1:40" ht="18.75" x14ac:dyDescent="0.3">
      <c r="A5" s="49"/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  <c r="AF5" s="33"/>
      <c r="AG5" s="33"/>
      <c r="AH5" s="33"/>
      <c r="AI5" s="33"/>
      <c r="AJ5" s="33"/>
      <c r="AK5" s="33"/>
      <c r="AL5" s="94"/>
    </row>
    <row r="6" spans="1:40" s="10" customFormat="1" x14ac:dyDescent="0.25">
      <c r="A6" s="50" t="s">
        <v>110</v>
      </c>
      <c r="B6" s="305" t="s">
        <v>0</v>
      </c>
      <c r="C6" s="310" t="s">
        <v>1</v>
      </c>
      <c r="D6" s="305" t="s">
        <v>2</v>
      </c>
      <c r="E6" s="305" t="s">
        <v>3</v>
      </c>
      <c r="F6" s="305" t="s">
        <v>4</v>
      </c>
      <c r="G6" s="305" t="s">
        <v>5</v>
      </c>
      <c r="H6" s="305" t="s">
        <v>6</v>
      </c>
      <c r="I6" s="305" t="s">
        <v>7</v>
      </c>
      <c r="J6" s="305" t="s">
        <v>8</v>
      </c>
      <c r="K6" s="305" t="s">
        <v>23</v>
      </c>
      <c r="L6" s="305" t="s">
        <v>24</v>
      </c>
      <c r="M6" s="305" t="s">
        <v>25</v>
      </c>
      <c r="N6" s="305" t="s">
        <v>26</v>
      </c>
      <c r="O6" s="305" t="s">
        <v>27</v>
      </c>
      <c r="P6" s="305" t="s">
        <v>28</v>
      </c>
      <c r="Q6" s="305" t="s">
        <v>29</v>
      </c>
      <c r="R6" s="305" t="s">
        <v>30</v>
      </c>
      <c r="S6" s="305" t="s">
        <v>31</v>
      </c>
      <c r="T6" s="305" t="s">
        <v>32</v>
      </c>
      <c r="U6" s="305" t="s">
        <v>33</v>
      </c>
      <c r="V6" s="305" t="s">
        <v>34</v>
      </c>
      <c r="W6" s="305" t="s">
        <v>35</v>
      </c>
      <c r="X6" s="305" t="s">
        <v>36</v>
      </c>
      <c r="Y6" s="305" t="s">
        <v>37</v>
      </c>
      <c r="Z6" s="305" t="s">
        <v>38</v>
      </c>
      <c r="AA6" s="305" t="s">
        <v>39</v>
      </c>
      <c r="AB6" s="305" t="s">
        <v>40</v>
      </c>
      <c r="AC6" s="305" t="s">
        <v>41</v>
      </c>
      <c r="AD6" s="305" t="s">
        <v>42</v>
      </c>
      <c r="AE6" s="305" t="s">
        <v>43</v>
      </c>
      <c r="AF6" s="305" t="s">
        <v>44</v>
      </c>
      <c r="AG6" s="305" t="s">
        <v>45</v>
      </c>
      <c r="AH6" s="305">
        <v>2019</v>
      </c>
      <c r="AI6" s="305">
        <v>2020</v>
      </c>
      <c r="AJ6" s="305">
        <v>2021</v>
      </c>
      <c r="AK6" s="305">
        <v>2022</v>
      </c>
      <c r="AL6" s="305">
        <v>2023</v>
      </c>
    </row>
    <row r="7" spans="1:40" s="10" customFormat="1" x14ac:dyDescent="0.25">
      <c r="A7" s="51" t="s">
        <v>111</v>
      </c>
      <c r="B7" s="307"/>
      <c r="C7" s="311"/>
      <c r="D7" s="307"/>
      <c r="E7" s="307"/>
      <c r="F7" s="307"/>
      <c r="G7" s="307"/>
      <c r="H7" s="307"/>
      <c r="I7" s="307"/>
      <c r="J7" s="307"/>
      <c r="K7" s="307"/>
      <c r="L7" s="307"/>
      <c r="M7" s="307"/>
      <c r="N7" s="307"/>
      <c r="O7" s="307"/>
      <c r="P7" s="307"/>
      <c r="Q7" s="307"/>
      <c r="R7" s="307"/>
      <c r="S7" s="307"/>
      <c r="T7" s="307"/>
      <c r="U7" s="307"/>
      <c r="V7" s="307"/>
      <c r="W7" s="307"/>
      <c r="X7" s="307"/>
      <c r="Y7" s="307"/>
      <c r="Z7" s="307"/>
      <c r="AA7" s="307"/>
      <c r="AB7" s="307"/>
      <c r="AC7" s="307"/>
      <c r="AD7" s="307"/>
      <c r="AE7" s="307"/>
      <c r="AF7" s="307"/>
      <c r="AG7" s="307"/>
      <c r="AH7" s="306"/>
      <c r="AI7" s="306"/>
      <c r="AJ7" s="306"/>
      <c r="AK7" s="306"/>
      <c r="AL7" s="306"/>
      <c r="AM7" s="43"/>
      <c r="AN7" s="43"/>
    </row>
    <row r="8" spans="1:40" s="70" customFormat="1" x14ac:dyDescent="0.25">
      <c r="A8" s="76" t="s">
        <v>62</v>
      </c>
      <c r="B8" s="78">
        <v>57108</v>
      </c>
      <c r="C8" s="78">
        <v>47063</v>
      </c>
      <c r="D8" s="78">
        <v>34941</v>
      </c>
      <c r="E8" s="78">
        <v>37314</v>
      </c>
      <c r="F8" s="78">
        <v>54098</v>
      </c>
      <c r="G8" s="78">
        <v>27772</v>
      </c>
      <c r="H8" s="78">
        <v>41448</v>
      </c>
      <c r="I8" s="78">
        <v>101421</v>
      </c>
      <c r="J8" s="78">
        <v>82787</v>
      </c>
      <c r="K8" s="78">
        <v>23334</v>
      </c>
      <c r="L8" s="78">
        <v>23854</v>
      </c>
      <c r="M8" s="78">
        <v>47416</v>
      </c>
      <c r="N8" s="78">
        <v>49530</v>
      </c>
      <c r="O8" s="78">
        <v>67853.391000000003</v>
      </c>
      <c r="P8" s="78">
        <v>58259.837</v>
      </c>
      <c r="Q8" s="78">
        <v>54152</v>
      </c>
      <c r="R8" s="78">
        <v>53992</v>
      </c>
      <c r="S8" s="78">
        <v>47689</v>
      </c>
      <c r="T8" s="78">
        <v>54286</v>
      </c>
      <c r="U8" s="78">
        <v>46990</v>
      </c>
      <c r="V8" s="78">
        <v>33642.619000000006</v>
      </c>
      <c r="W8" s="78">
        <v>24460.623</v>
      </c>
      <c r="X8" s="78">
        <v>37383.420000000006</v>
      </c>
      <c r="Y8" s="78">
        <v>28086.833000000002</v>
      </c>
      <c r="Z8" s="78">
        <v>57242.317000000003</v>
      </c>
      <c r="AA8" s="78">
        <v>70439.542000000001</v>
      </c>
      <c r="AB8" s="78">
        <v>14168.782999999998</v>
      </c>
      <c r="AC8" s="78">
        <v>19037.747000000003</v>
      </c>
      <c r="AD8" s="78">
        <v>16805.271999999997</v>
      </c>
      <c r="AE8" s="78">
        <v>16133.653</v>
      </c>
      <c r="AF8" s="78">
        <v>23155.449000000001</v>
      </c>
      <c r="AG8" s="97">
        <v>19098.832000000002</v>
      </c>
      <c r="AH8" s="100">
        <v>15946.143</v>
      </c>
      <c r="AI8" s="78">
        <v>35940.593999999997</v>
      </c>
      <c r="AJ8" s="100">
        <v>23990.133000000002</v>
      </c>
      <c r="AK8" s="78">
        <v>15764.464</v>
      </c>
      <c r="AL8" s="78">
        <v>24094.478999999999</v>
      </c>
      <c r="AM8" s="72"/>
      <c r="AN8" s="72"/>
    </row>
    <row r="9" spans="1:40" s="58" customFormat="1" x14ac:dyDescent="0.25">
      <c r="A9" s="75" t="s">
        <v>70</v>
      </c>
      <c r="B9" s="79">
        <v>52</v>
      </c>
      <c r="C9" s="79">
        <v>85</v>
      </c>
      <c r="D9" s="79">
        <v>173</v>
      </c>
      <c r="E9" s="79">
        <v>221</v>
      </c>
      <c r="F9" s="79">
        <v>190</v>
      </c>
      <c r="G9" s="79">
        <v>182</v>
      </c>
      <c r="H9" s="79">
        <v>468</v>
      </c>
      <c r="I9" s="79">
        <v>157</v>
      </c>
      <c r="J9" s="79">
        <v>341</v>
      </c>
      <c r="K9" s="79">
        <v>189</v>
      </c>
      <c r="L9" s="79">
        <v>27</v>
      </c>
      <c r="M9" s="79">
        <v>21</v>
      </c>
      <c r="N9" s="79">
        <v>30</v>
      </c>
      <c r="O9" s="79">
        <v>175.06299999999999</v>
      </c>
      <c r="P9" s="79" t="s">
        <v>18</v>
      </c>
      <c r="Q9" s="79">
        <v>496</v>
      </c>
      <c r="R9" s="79">
        <v>290</v>
      </c>
      <c r="S9" s="79">
        <v>613</v>
      </c>
      <c r="T9" s="79">
        <v>375</v>
      </c>
      <c r="U9" s="79">
        <v>1575</v>
      </c>
      <c r="V9" s="79" t="s">
        <v>9</v>
      </c>
      <c r="W9" s="79">
        <v>0</v>
      </c>
      <c r="X9" s="79">
        <v>0</v>
      </c>
      <c r="Y9" s="79">
        <v>0</v>
      </c>
      <c r="Z9" s="79">
        <v>0</v>
      </c>
      <c r="AA9" s="79">
        <v>29</v>
      </c>
      <c r="AB9" s="79">
        <v>129.69999999999999</v>
      </c>
      <c r="AC9" s="79">
        <v>367.67</v>
      </c>
      <c r="AD9" s="79">
        <v>50.64</v>
      </c>
      <c r="AE9" s="79">
        <v>19.5</v>
      </c>
      <c r="AF9" s="79">
        <v>69.180000000000007</v>
      </c>
      <c r="AG9" s="98">
        <v>51.198</v>
      </c>
      <c r="AH9" s="101">
        <v>94.77000000000001</v>
      </c>
      <c r="AI9" s="79">
        <v>203.274</v>
      </c>
      <c r="AJ9" s="101">
        <v>231.56</v>
      </c>
      <c r="AK9" s="79">
        <v>180.714</v>
      </c>
      <c r="AL9" s="79">
        <v>647.3649999999999</v>
      </c>
      <c r="AM9" s="67"/>
      <c r="AN9" s="67"/>
    </row>
    <row r="10" spans="1:40" s="58" customFormat="1" x14ac:dyDescent="0.25">
      <c r="A10" s="75" t="s">
        <v>71</v>
      </c>
      <c r="B10" s="79">
        <v>5007</v>
      </c>
      <c r="C10" s="79">
        <v>6050</v>
      </c>
      <c r="D10" s="79">
        <v>4803</v>
      </c>
      <c r="E10" s="79">
        <v>7901</v>
      </c>
      <c r="F10" s="79">
        <v>7536</v>
      </c>
      <c r="G10" s="79">
        <v>4061</v>
      </c>
      <c r="H10" s="79">
        <v>8687</v>
      </c>
      <c r="I10" s="79">
        <v>6648</v>
      </c>
      <c r="J10" s="79">
        <v>8085</v>
      </c>
      <c r="K10" s="79">
        <v>2730</v>
      </c>
      <c r="L10" s="79">
        <v>7271</v>
      </c>
      <c r="M10" s="79">
        <v>11524</v>
      </c>
      <c r="N10" s="79">
        <v>6381</v>
      </c>
      <c r="O10" s="79">
        <v>6773.05</v>
      </c>
      <c r="P10" s="79">
        <v>5929.65</v>
      </c>
      <c r="Q10" s="79">
        <v>7196</v>
      </c>
      <c r="R10" s="79">
        <v>7221</v>
      </c>
      <c r="S10" s="79">
        <v>5731</v>
      </c>
      <c r="T10" s="79">
        <v>7246</v>
      </c>
      <c r="U10" s="79">
        <v>3143</v>
      </c>
      <c r="V10" s="79">
        <v>998.05</v>
      </c>
      <c r="W10" s="79">
        <v>1187.5999999999999</v>
      </c>
      <c r="X10" s="79">
        <v>615</v>
      </c>
      <c r="Y10" s="79">
        <v>0</v>
      </c>
      <c r="Z10" s="79">
        <v>0</v>
      </c>
      <c r="AA10" s="79">
        <v>0</v>
      </c>
      <c r="AB10" s="79">
        <v>11.05</v>
      </c>
      <c r="AC10" s="79">
        <v>0</v>
      </c>
      <c r="AD10" s="79">
        <v>0</v>
      </c>
      <c r="AE10" s="79">
        <v>272</v>
      </c>
      <c r="AF10" s="79">
        <v>0</v>
      </c>
      <c r="AG10" s="98">
        <v>0</v>
      </c>
      <c r="AH10" s="101">
        <v>0</v>
      </c>
      <c r="AI10" s="79">
        <v>0</v>
      </c>
      <c r="AJ10" s="101">
        <v>0</v>
      </c>
      <c r="AK10" s="79">
        <v>0</v>
      </c>
      <c r="AL10" s="79">
        <v>0</v>
      </c>
      <c r="AM10" s="73"/>
      <c r="AN10" s="65"/>
    </row>
    <row r="11" spans="1:40" s="58" customFormat="1" x14ac:dyDescent="0.25">
      <c r="A11" s="75" t="s">
        <v>72</v>
      </c>
      <c r="B11" s="79">
        <v>81</v>
      </c>
      <c r="C11" s="79" t="s">
        <v>9</v>
      </c>
      <c r="D11" s="79" t="s">
        <v>9</v>
      </c>
      <c r="E11" s="79">
        <v>180</v>
      </c>
      <c r="F11" s="79">
        <v>767</v>
      </c>
      <c r="G11" s="79">
        <v>5</v>
      </c>
      <c r="H11" s="79">
        <v>400</v>
      </c>
      <c r="I11" s="79" t="s">
        <v>9</v>
      </c>
      <c r="J11" s="79">
        <v>2834</v>
      </c>
      <c r="K11" s="79" t="s">
        <v>18</v>
      </c>
      <c r="L11" s="79">
        <v>350</v>
      </c>
      <c r="M11" s="79" t="s">
        <v>18</v>
      </c>
      <c r="N11" s="79" t="s">
        <v>18</v>
      </c>
      <c r="O11" s="79" t="s">
        <v>18</v>
      </c>
      <c r="P11" s="79" t="s">
        <v>18</v>
      </c>
      <c r="Q11" s="79" t="s">
        <v>18</v>
      </c>
      <c r="R11" s="79" t="s">
        <v>9</v>
      </c>
      <c r="S11" s="79" t="s">
        <v>9</v>
      </c>
      <c r="T11" s="79" t="s">
        <v>9</v>
      </c>
      <c r="U11" s="79">
        <v>840</v>
      </c>
      <c r="V11" s="79" t="s">
        <v>9</v>
      </c>
      <c r="W11" s="79">
        <v>0</v>
      </c>
      <c r="X11" s="79">
        <v>0</v>
      </c>
      <c r="Y11" s="79">
        <v>0</v>
      </c>
      <c r="Z11" s="79">
        <v>0</v>
      </c>
      <c r="AA11" s="79">
        <v>0</v>
      </c>
      <c r="AB11" s="79">
        <v>0</v>
      </c>
      <c r="AC11" s="79">
        <v>0</v>
      </c>
      <c r="AD11" s="79">
        <v>864.21100000000001</v>
      </c>
      <c r="AE11" s="79">
        <v>81.2</v>
      </c>
      <c r="AF11" s="79">
        <v>0</v>
      </c>
      <c r="AG11" s="98">
        <v>0</v>
      </c>
      <c r="AH11" s="101">
        <v>625.24800000000005</v>
      </c>
      <c r="AI11" s="79">
        <v>28.05</v>
      </c>
      <c r="AJ11" s="101">
        <v>0</v>
      </c>
      <c r="AK11" s="79">
        <v>0</v>
      </c>
      <c r="AL11" s="79">
        <v>0</v>
      </c>
      <c r="AM11" s="65"/>
      <c r="AN11" s="65"/>
    </row>
    <row r="12" spans="1:40" s="58" customFormat="1" x14ac:dyDescent="0.25">
      <c r="A12" s="75" t="s">
        <v>73</v>
      </c>
      <c r="B12" s="79">
        <v>11202</v>
      </c>
      <c r="C12" s="79">
        <v>13425</v>
      </c>
      <c r="D12" s="79">
        <v>10562</v>
      </c>
      <c r="E12" s="79">
        <v>13197</v>
      </c>
      <c r="F12" s="79">
        <v>19792</v>
      </c>
      <c r="G12" s="79">
        <v>10350</v>
      </c>
      <c r="H12" s="79">
        <v>14906</v>
      </c>
      <c r="I12" s="79">
        <v>25347</v>
      </c>
      <c r="J12" s="79">
        <v>21170</v>
      </c>
      <c r="K12" s="79">
        <v>4218</v>
      </c>
      <c r="L12" s="79">
        <v>4942</v>
      </c>
      <c r="M12" s="79">
        <v>9932</v>
      </c>
      <c r="N12" s="79">
        <v>8347</v>
      </c>
      <c r="O12" s="79">
        <v>12072.924999999999</v>
      </c>
      <c r="P12" s="79">
        <v>5695.3640000000005</v>
      </c>
      <c r="Q12" s="79">
        <v>3699</v>
      </c>
      <c r="R12" s="79">
        <v>2385</v>
      </c>
      <c r="S12" s="79">
        <v>3934</v>
      </c>
      <c r="T12" s="79">
        <v>1623</v>
      </c>
      <c r="U12" s="79">
        <v>4192</v>
      </c>
      <c r="V12" s="79">
        <v>2231.5</v>
      </c>
      <c r="W12" s="79">
        <v>3429.4750000000004</v>
      </c>
      <c r="X12" s="79">
        <v>6233.35</v>
      </c>
      <c r="Y12" s="79">
        <v>6665.8329999999996</v>
      </c>
      <c r="Z12" s="79">
        <v>3824.1870000000004</v>
      </c>
      <c r="AA12" s="79">
        <v>874.96199999999999</v>
      </c>
      <c r="AB12" s="79">
        <v>131.89600000000002</v>
      </c>
      <c r="AC12" s="79">
        <v>7.5379999999999994</v>
      </c>
      <c r="AD12" s="79">
        <v>113.175</v>
      </c>
      <c r="AE12" s="79">
        <v>83.965000000000003</v>
      </c>
      <c r="AF12" s="79">
        <v>150.6</v>
      </c>
      <c r="AG12" s="98">
        <v>49.1</v>
      </c>
      <c r="AH12" s="101">
        <v>852.49599999999998</v>
      </c>
      <c r="AI12" s="79">
        <v>14.085000000000001</v>
      </c>
      <c r="AJ12" s="101">
        <v>6448.8249999999998</v>
      </c>
      <c r="AK12" s="79">
        <v>6075.25</v>
      </c>
      <c r="AL12" s="79">
        <v>1083.5740000000001</v>
      </c>
      <c r="AM12" s="65"/>
      <c r="AN12" s="65"/>
    </row>
    <row r="13" spans="1:40" s="58" customFormat="1" x14ac:dyDescent="0.25">
      <c r="A13" s="75" t="s">
        <v>74</v>
      </c>
      <c r="B13" s="79">
        <v>20948</v>
      </c>
      <c r="C13" s="79">
        <v>18304</v>
      </c>
      <c r="D13" s="79">
        <v>8171</v>
      </c>
      <c r="E13" s="79">
        <v>6660</v>
      </c>
      <c r="F13" s="79">
        <v>6282</v>
      </c>
      <c r="G13" s="79">
        <v>1064</v>
      </c>
      <c r="H13" s="79">
        <v>3574</v>
      </c>
      <c r="I13" s="79">
        <v>12332</v>
      </c>
      <c r="J13" s="79">
        <v>18193</v>
      </c>
      <c r="K13" s="79">
        <v>4608</v>
      </c>
      <c r="L13" s="79">
        <v>3586</v>
      </c>
      <c r="M13" s="79">
        <v>2733</v>
      </c>
      <c r="N13" s="79">
        <v>4891</v>
      </c>
      <c r="O13" s="79">
        <v>10335.75</v>
      </c>
      <c r="P13" s="79">
        <v>15293</v>
      </c>
      <c r="Q13" s="79">
        <v>9436</v>
      </c>
      <c r="R13" s="79">
        <v>14133</v>
      </c>
      <c r="S13" s="79">
        <v>11418</v>
      </c>
      <c r="T13" s="79">
        <v>13397</v>
      </c>
      <c r="U13" s="79">
        <v>14581</v>
      </c>
      <c r="V13" s="79">
        <v>12868.75</v>
      </c>
      <c r="W13" s="79">
        <v>10808.4</v>
      </c>
      <c r="X13" s="79">
        <v>18586.05</v>
      </c>
      <c r="Y13" s="79">
        <v>15346.1</v>
      </c>
      <c r="Z13" s="79">
        <v>26524.046999999999</v>
      </c>
      <c r="AA13" s="79">
        <v>15172</v>
      </c>
      <c r="AB13" s="79">
        <v>4177.05</v>
      </c>
      <c r="AC13" s="79">
        <v>12180</v>
      </c>
      <c r="AD13" s="79">
        <v>10968.85</v>
      </c>
      <c r="AE13" s="79">
        <v>12517</v>
      </c>
      <c r="AF13" s="79">
        <v>21334.81</v>
      </c>
      <c r="AG13" s="98">
        <v>15456.8</v>
      </c>
      <c r="AH13" s="101">
        <v>13582.25</v>
      </c>
      <c r="AI13" s="79">
        <v>23103.1</v>
      </c>
      <c r="AJ13" s="101">
        <v>15481</v>
      </c>
      <c r="AK13" s="79">
        <v>4759.8</v>
      </c>
      <c r="AL13" s="79">
        <v>6005</v>
      </c>
      <c r="AM13" s="65"/>
      <c r="AN13" s="65"/>
    </row>
    <row r="14" spans="1:40" s="58" customFormat="1" x14ac:dyDescent="0.25">
      <c r="A14" s="75" t="s">
        <v>75</v>
      </c>
      <c r="B14" s="79">
        <v>19027</v>
      </c>
      <c r="C14" s="79">
        <v>7434</v>
      </c>
      <c r="D14" s="79">
        <v>9447</v>
      </c>
      <c r="E14" s="79">
        <v>7287</v>
      </c>
      <c r="F14" s="79">
        <v>17062</v>
      </c>
      <c r="G14" s="79">
        <v>9505</v>
      </c>
      <c r="H14" s="79">
        <v>10680</v>
      </c>
      <c r="I14" s="79">
        <v>2181</v>
      </c>
      <c r="J14" s="79">
        <v>3289</v>
      </c>
      <c r="K14" s="79">
        <v>5681</v>
      </c>
      <c r="L14" s="79">
        <v>3389</v>
      </c>
      <c r="M14" s="79">
        <v>11171</v>
      </c>
      <c r="N14" s="79">
        <v>19703</v>
      </c>
      <c r="O14" s="79">
        <v>12422.05</v>
      </c>
      <c r="P14" s="79">
        <v>13977.8</v>
      </c>
      <c r="Q14" s="79">
        <v>15403</v>
      </c>
      <c r="R14" s="79">
        <v>16097</v>
      </c>
      <c r="S14" s="79">
        <v>14415</v>
      </c>
      <c r="T14" s="79">
        <v>9440</v>
      </c>
      <c r="U14" s="79">
        <v>8785</v>
      </c>
      <c r="V14" s="79">
        <v>6139.25</v>
      </c>
      <c r="W14" s="79">
        <v>1335.5500000000002</v>
      </c>
      <c r="X14" s="79">
        <v>1763.05</v>
      </c>
      <c r="Y14" s="79">
        <v>6074.9</v>
      </c>
      <c r="Z14" s="79">
        <v>12921.315999999999</v>
      </c>
      <c r="AA14" s="79">
        <v>9892.99</v>
      </c>
      <c r="AB14" s="79">
        <v>5586.49</v>
      </c>
      <c r="AC14" s="79">
        <v>4739.37</v>
      </c>
      <c r="AD14" s="79">
        <v>4102.8789999999999</v>
      </c>
      <c r="AE14" s="79">
        <v>2853.3399999999997</v>
      </c>
      <c r="AF14" s="79">
        <v>1140.8200000000002</v>
      </c>
      <c r="AG14" s="98">
        <v>2925.4049999999997</v>
      </c>
      <c r="AH14" s="101">
        <v>630.45000000000005</v>
      </c>
      <c r="AI14" s="79">
        <v>3219.87</v>
      </c>
      <c r="AJ14" s="101">
        <v>1128.05</v>
      </c>
      <c r="AK14" s="79">
        <v>4420.7</v>
      </c>
      <c r="AL14" s="79">
        <v>16088.355</v>
      </c>
      <c r="AM14" s="65"/>
      <c r="AN14" s="65"/>
    </row>
    <row r="15" spans="1:40" s="58" customFormat="1" x14ac:dyDescent="0.25">
      <c r="A15" s="75" t="s">
        <v>76</v>
      </c>
      <c r="B15" s="79">
        <v>791</v>
      </c>
      <c r="C15" s="79">
        <v>1765</v>
      </c>
      <c r="D15" s="79">
        <v>1785</v>
      </c>
      <c r="E15" s="79">
        <v>1868</v>
      </c>
      <c r="F15" s="79">
        <v>2469</v>
      </c>
      <c r="G15" s="79">
        <v>2605</v>
      </c>
      <c r="H15" s="79">
        <v>2733</v>
      </c>
      <c r="I15" s="79">
        <v>54756</v>
      </c>
      <c r="J15" s="79">
        <v>28875</v>
      </c>
      <c r="K15" s="79">
        <v>5908</v>
      </c>
      <c r="L15" s="79">
        <v>4289</v>
      </c>
      <c r="M15" s="79">
        <v>12035</v>
      </c>
      <c r="N15" s="79">
        <v>10178</v>
      </c>
      <c r="O15" s="79">
        <v>26074.553</v>
      </c>
      <c r="P15" s="79">
        <v>17364.023000000001</v>
      </c>
      <c r="Q15" s="79">
        <v>17922</v>
      </c>
      <c r="R15" s="79">
        <v>13865</v>
      </c>
      <c r="S15" s="79">
        <v>11579</v>
      </c>
      <c r="T15" s="79">
        <v>22205</v>
      </c>
      <c r="U15" s="79">
        <v>13873</v>
      </c>
      <c r="V15" s="79">
        <v>11405.069000000001</v>
      </c>
      <c r="W15" s="79">
        <v>7699.598</v>
      </c>
      <c r="X15" s="79">
        <v>10185.969999999999</v>
      </c>
      <c r="Y15" s="79">
        <v>0</v>
      </c>
      <c r="Z15" s="79">
        <v>13972.767</v>
      </c>
      <c r="AA15" s="79">
        <v>44470.590000000004</v>
      </c>
      <c r="AB15" s="79">
        <v>4132.5969999999998</v>
      </c>
      <c r="AC15" s="79">
        <v>1743.1690000000001</v>
      </c>
      <c r="AD15" s="79">
        <v>705.51700000000017</v>
      </c>
      <c r="AE15" s="79">
        <v>306.64800000000002</v>
      </c>
      <c r="AF15" s="79">
        <v>460.03899999999999</v>
      </c>
      <c r="AG15" s="98">
        <v>616.32899999999995</v>
      </c>
      <c r="AH15" s="101">
        <v>160.929</v>
      </c>
      <c r="AI15" s="79">
        <v>9372.2149999999983</v>
      </c>
      <c r="AJ15" s="101">
        <v>700.69800000000009</v>
      </c>
      <c r="AK15" s="79">
        <v>292.3</v>
      </c>
      <c r="AL15" s="79">
        <v>270.185</v>
      </c>
      <c r="AM15" s="65"/>
      <c r="AN15" s="65"/>
    </row>
    <row r="16" spans="1:40" s="70" customFormat="1" x14ac:dyDescent="0.25">
      <c r="A16" s="76" t="s">
        <v>63</v>
      </c>
      <c r="B16" s="80">
        <v>4781</v>
      </c>
      <c r="C16" s="80">
        <v>4964</v>
      </c>
      <c r="D16" s="80">
        <v>13628</v>
      </c>
      <c r="E16" s="80">
        <v>5140</v>
      </c>
      <c r="F16" s="80">
        <v>9049</v>
      </c>
      <c r="G16" s="80">
        <v>12515</v>
      </c>
      <c r="H16" s="80">
        <v>12114</v>
      </c>
      <c r="I16" s="80">
        <v>9796</v>
      </c>
      <c r="J16" s="80">
        <v>5132</v>
      </c>
      <c r="K16" s="80">
        <v>2515</v>
      </c>
      <c r="L16" s="80">
        <v>3438</v>
      </c>
      <c r="M16" s="80">
        <v>6896</v>
      </c>
      <c r="N16" s="80">
        <v>10226</v>
      </c>
      <c r="O16" s="80">
        <v>6944.9580000000005</v>
      </c>
      <c r="P16" s="80">
        <v>11862.8</v>
      </c>
      <c r="Q16" s="80">
        <v>2900</v>
      </c>
      <c r="R16" s="80">
        <v>11234</v>
      </c>
      <c r="S16" s="80">
        <v>8254</v>
      </c>
      <c r="T16" s="80">
        <v>6828</v>
      </c>
      <c r="U16" s="80">
        <v>6895</v>
      </c>
      <c r="V16" s="80">
        <v>2610.8310000000001</v>
      </c>
      <c r="W16" s="80">
        <v>2414.6999999999998</v>
      </c>
      <c r="X16" s="80">
        <v>2236.9349999999999</v>
      </c>
      <c r="Y16" s="80">
        <v>3700.4120000000003</v>
      </c>
      <c r="Z16" s="80">
        <v>2527.7950000000001</v>
      </c>
      <c r="AA16" s="80">
        <v>3567.89</v>
      </c>
      <c r="AB16" s="80">
        <v>2998.4210000000003</v>
      </c>
      <c r="AC16" s="80">
        <v>3256.55</v>
      </c>
      <c r="AD16" s="80">
        <v>1</v>
      </c>
      <c r="AE16" s="80">
        <v>7.4999999999999997E-2</v>
      </c>
      <c r="AF16" s="80">
        <v>0.87600000000000011</v>
      </c>
      <c r="AG16" s="80">
        <v>0</v>
      </c>
      <c r="AH16" s="80">
        <v>245.49200000000002</v>
      </c>
      <c r="AI16" s="80">
        <v>1561.9780000000001</v>
      </c>
      <c r="AJ16" s="80">
        <v>347.15499999999997</v>
      </c>
      <c r="AK16" s="80">
        <v>202.88099999999997</v>
      </c>
      <c r="AL16" s="80">
        <v>116.03700000000001</v>
      </c>
      <c r="AM16" s="69"/>
      <c r="AN16" s="74"/>
    </row>
    <row r="17" spans="1:40" s="58" customFormat="1" ht="15.75" customHeight="1" x14ac:dyDescent="0.25">
      <c r="A17" s="75" t="s">
        <v>112</v>
      </c>
      <c r="B17" s="79">
        <v>928</v>
      </c>
      <c r="C17" s="79">
        <v>975</v>
      </c>
      <c r="D17" s="79">
        <v>1386</v>
      </c>
      <c r="E17" s="79">
        <v>744</v>
      </c>
      <c r="F17" s="79">
        <v>825</v>
      </c>
      <c r="G17" s="79">
        <v>57</v>
      </c>
      <c r="H17" s="79">
        <v>79</v>
      </c>
      <c r="I17" s="79">
        <v>90</v>
      </c>
      <c r="J17" s="79">
        <v>20</v>
      </c>
      <c r="K17" s="79" t="s">
        <v>9</v>
      </c>
      <c r="L17" s="79" t="s">
        <v>9</v>
      </c>
      <c r="M17" s="79" t="s">
        <v>9</v>
      </c>
      <c r="N17" s="79" t="s">
        <v>9</v>
      </c>
      <c r="O17" s="79" t="s">
        <v>9</v>
      </c>
      <c r="P17" s="79">
        <v>0</v>
      </c>
      <c r="Q17" s="79"/>
      <c r="R17" s="79"/>
      <c r="S17" s="79"/>
      <c r="T17" s="79"/>
      <c r="U17" s="79"/>
      <c r="V17" s="79"/>
      <c r="W17" s="79">
        <v>0</v>
      </c>
      <c r="X17" s="79">
        <v>0</v>
      </c>
      <c r="Y17" s="79">
        <v>0</v>
      </c>
      <c r="Z17" s="79">
        <v>0</v>
      </c>
      <c r="AA17" s="79">
        <v>0</v>
      </c>
      <c r="AB17" s="79">
        <v>0</v>
      </c>
      <c r="AC17" s="79">
        <v>0</v>
      </c>
      <c r="AD17" s="79">
        <v>0</v>
      </c>
      <c r="AE17" s="79">
        <v>0</v>
      </c>
      <c r="AF17" s="79">
        <v>0</v>
      </c>
      <c r="AG17" s="79">
        <v>0</v>
      </c>
      <c r="AH17" s="79">
        <v>175.33800000000002</v>
      </c>
      <c r="AI17" s="79">
        <v>196.56799999999998</v>
      </c>
      <c r="AJ17" s="79">
        <v>270.84100000000001</v>
      </c>
      <c r="AK17" s="79">
        <v>59.718000000000004</v>
      </c>
      <c r="AL17" s="79">
        <v>115.33699999999999</v>
      </c>
      <c r="AM17" s="67"/>
      <c r="AN17" s="65"/>
    </row>
    <row r="18" spans="1:40" s="58" customFormat="1" x14ac:dyDescent="0.25">
      <c r="A18" s="75" t="s">
        <v>113</v>
      </c>
      <c r="B18" s="79">
        <v>3749</v>
      </c>
      <c r="C18" s="79">
        <v>3787</v>
      </c>
      <c r="D18" s="79">
        <v>12109</v>
      </c>
      <c r="E18" s="79">
        <v>4160</v>
      </c>
      <c r="F18" s="79">
        <v>8110</v>
      </c>
      <c r="G18" s="79">
        <v>12297</v>
      </c>
      <c r="H18" s="79">
        <v>11810</v>
      </c>
      <c r="I18" s="79">
        <v>9690</v>
      </c>
      <c r="J18" s="79">
        <v>5094</v>
      </c>
      <c r="K18" s="79">
        <v>2515</v>
      </c>
      <c r="L18" s="79">
        <v>3438</v>
      </c>
      <c r="M18" s="79">
        <v>6896</v>
      </c>
      <c r="N18" s="79">
        <v>10226</v>
      </c>
      <c r="O18" s="79">
        <v>6944.9580000000005</v>
      </c>
      <c r="P18" s="79">
        <v>11862.8</v>
      </c>
      <c r="Q18" s="79">
        <v>2900</v>
      </c>
      <c r="R18" s="79">
        <v>11234</v>
      </c>
      <c r="S18" s="79">
        <v>8254</v>
      </c>
      <c r="T18" s="79">
        <v>6828</v>
      </c>
      <c r="U18" s="79">
        <v>6895</v>
      </c>
      <c r="V18" s="79">
        <v>2610.8310000000001</v>
      </c>
      <c r="W18" s="79">
        <v>2414.6999999999998</v>
      </c>
      <c r="X18" s="79">
        <v>2236.9349999999999</v>
      </c>
      <c r="Y18" s="79">
        <v>3700.4120000000003</v>
      </c>
      <c r="Z18" s="79">
        <v>2527.7950000000001</v>
      </c>
      <c r="AA18" s="79">
        <v>3567.89</v>
      </c>
      <c r="AB18" s="79">
        <v>2998.4210000000003</v>
      </c>
      <c r="AC18" s="79">
        <v>3256.55</v>
      </c>
      <c r="AD18" s="79">
        <v>1</v>
      </c>
      <c r="AE18" s="79">
        <v>7.4999999999999997E-2</v>
      </c>
      <c r="AF18" s="79">
        <v>0.87600000000000011</v>
      </c>
      <c r="AG18" s="79">
        <v>0</v>
      </c>
      <c r="AH18" s="79">
        <v>70.153999999999996</v>
      </c>
      <c r="AI18" s="79">
        <v>1365.41</v>
      </c>
      <c r="AJ18" s="79">
        <v>76.313999999999993</v>
      </c>
      <c r="AK18" s="79">
        <v>107.16300000000001</v>
      </c>
      <c r="AL18" s="79">
        <v>0.7</v>
      </c>
      <c r="AM18" s="67"/>
      <c r="AN18" s="65"/>
    </row>
    <row r="19" spans="1:40" s="58" customFormat="1" ht="15.75" customHeight="1" x14ac:dyDescent="0.25">
      <c r="A19" s="75" t="s">
        <v>114</v>
      </c>
      <c r="B19" s="79">
        <v>104</v>
      </c>
      <c r="C19" s="79">
        <v>202</v>
      </c>
      <c r="D19" s="79">
        <v>133</v>
      </c>
      <c r="E19" s="79">
        <v>236</v>
      </c>
      <c r="F19" s="79">
        <v>114</v>
      </c>
      <c r="G19" s="79">
        <v>161</v>
      </c>
      <c r="H19" s="79">
        <v>225</v>
      </c>
      <c r="I19" s="79">
        <v>16</v>
      </c>
      <c r="J19" s="79">
        <v>18</v>
      </c>
      <c r="K19" s="79" t="s">
        <v>9</v>
      </c>
      <c r="L19" s="79" t="s">
        <v>9</v>
      </c>
      <c r="M19" s="79" t="s">
        <v>9</v>
      </c>
      <c r="N19" s="79" t="s">
        <v>9</v>
      </c>
      <c r="O19" s="79" t="s">
        <v>9</v>
      </c>
      <c r="P19" s="79">
        <v>0</v>
      </c>
      <c r="Q19" s="79"/>
      <c r="R19" s="79"/>
      <c r="S19" s="79"/>
      <c r="T19" s="79"/>
      <c r="U19" s="79"/>
      <c r="V19" s="79"/>
      <c r="W19" s="79">
        <v>0</v>
      </c>
      <c r="X19" s="79">
        <v>0</v>
      </c>
      <c r="Y19" s="79">
        <v>0</v>
      </c>
      <c r="Z19" s="79">
        <v>0</v>
      </c>
      <c r="AA19" s="79">
        <v>0</v>
      </c>
      <c r="AB19" s="79">
        <v>0</v>
      </c>
      <c r="AC19" s="79">
        <v>0</v>
      </c>
      <c r="AD19" s="79">
        <v>0</v>
      </c>
      <c r="AE19" s="79">
        <v>0</v>
      </c>
      <c r="AF19" s="79">
        <v>0</v>
      </c>
      <c r="AG19" s="79">
        <v>0</v>
      </c>
      <c r="AH19" s="79">
        <v>0</v>
      </c>
      <c r="AI19" s="79">
        <v>0</v>
      </c>
      <c r="AJ19" s="79">
        <v>0</v>
      </c>
      <c r="AK19" s="79">
        <v>0</v>
      </c>
      <c r="AL19" s="79">
        <v>0</v>
      </c>
      <c r="AM19" s="65"/>
      <c r="AN19" s="65"/>
    </row>
    <row r="20" spans="1:40" s="70" customFormat="1" x14ac:dyDescent="0.25">
      <c r="A20" s="76" t="s">
        <v>64</v>
      </c>
      <c r="B20" s="80">
        <v>5313</v>
      </c>
      <c r="C20" s="80">
        <v>3334</v>
      </c>
      <c r="D20" s="80">
        <v>9655</v>
      </c>
      <c r="E20" s="80">
        <v>9622</v>
      </c>
      <c r="F20" s="80">
        <v>12600</v>
      </c>
      <c r="G20" s="80">
        <v>37547</v>
      </c>
      <c r="H20" s="80">
        <v>48036</v>
      </c>
      <c r="I20" s="80">
        <v>34880</v>
      </c>
      <c r="J20" s="80">
        <v>28910</v>
      </c>
      <c r="K20" s="80">
        <v>17553</v>
      </c>
      <c r="L20" s="80">
        <v>8119</v>
      </c>
      <c r="M20" s="80">
        <v>3276</v>
      </c>
      <c r="N20" s="80">
        <v>20434</v>
      </c>
      <c r="O20" s="80">
        <v>15166.777</v>
      </c>
      <c r="P20" s="80">
        <v>1549.3969999999999</v>
      </c>
      <c r="Q20" s="80">
        <v>8924</v>
      </c>
      <c r="R20" s="80">
        <v>13400</v>
      </c>
      <c r="S20" s="80">
        <v>9336</v>
      </c>
      <c r="T20" s="80">
        <v>2814</v>
      </c>
      <c r="U20" s="80">
        <v>3650</v>
      </c>
      <c r="V20" s="80">
        <v>46.2</v>
      </c>
      <c r="W20" s="80">
        <v>335</v>
      </c>
      <c r="X20" s="80">
        <v>0</v>
      </c>
      <c r="Y20" s="80">
        <v>0</v>
      </c>
      <c r="Z20" s="80">
        <v>0</v>
      </c>
      <c r="AA20" s="80">
        <v>0</v>
      </c>
      <c r="AB20" s="80">
        <v>0</v>
      </c>
      <c r="AC20" s="80">
        <v>0</v>
      </c>
      <c r="AD20" s="80">
        <v>2141</v>
      </c>
      <c r="AE20" s="80">
        <v>6159.1869999999999</v>
      </c>
      <c r="AF20" s="80">
        <v>5070.4100000000008</v>
      </c>
      <c r="AG20" s="80">
        <v>5487.6490000000003</v>
      </c>
      <c r="AH20" s="80">
        <v>7943.18</v>
      </c>
      <c r="AI20" s="80">
        <v>2848.18</v>
      </c>
      <c r="AJ20" s="80">
        <v>2618.7249999999999</v>
      </c>
      <c r="AK20" s="80">
        <v>1690.789</v>
      </c>
      <c r="AL20" s="80">
        <v>1319.74</v>
      </c>
      <c r="AM20" s="69"/>
      <c r="AN20" s="74"/>
    </row>
    <row r="21" spans="1:40" s="58" customFormat="1" x14ac:dyDescent="0.25">
      <c r="A21" s="75" t="s">
        <v>119</v>
      </c>
      <c r="B21" s="79">
        <v>1900</v>
      </c>
      <c r="C21" s="79">
        <v>1113</v>
      </c>
      <c r="D21" s="79">
        <v>5028</v>
      </c>
      <c r="E21" s="79">
        <v>4263</v>
      </c>
      <c r="F21" s="79">
        <v>5032</v>
      </c>
      <c r="G21" s="79">
        <v>13435</v>
      </c>
      <c r="H21" s="79">
        <v>18946</v>
      </c>
      <c r="I21" s="79">
        <v>13326</v>
      </c>
      <c r="J21" s="79">
        <v>10301</v>
      </c>
      <c r="K21" s="79">
        <v>5484</v>
      </c>
      <c r="L21" s="79">
        <v>2734</v>
      </c>
      <c r="M21" s="79" t="s">
        <v>18</v>
      </c>
      <c r="N21" s="79">
        <v>8913</v>
      </c>
      <c r="O21" s="79">
        <v>5394.3429999999998</v>
      </c>
      <c r="P21" s="79">
        <v>219.09100000000001</v>
      </c>
      <c r="Q21" s="79">
        <v>4230</v>
      </c>
      <c r="R21" s="79">
        <v>7873</v>
      </c>
      <c r="S21" s="79">
        <v>4734</v>
      </c>
      <c r="T21" s="79">
        <v>661</v>
      </c>
      <c r="U21" s="79">
        <v>312</v>
      </c>
      <c r="V21" s="79" t="s">
        <v>9</v>
      </c>
      <c r="W21" s="79">
        <v>0</v>
      </c>
      <c r="X21" s="79">
        <v>0</v>
      </c>
      <c r="Y21" s="79">
        <v>0</v>
      </c>
      <c r="Z21" s="79">
        <v>0</v>
      </c>
      <c r="AA21" s="79">
        <v>0</v>
      </c>
      <c r="AB21" s="79">
        <v>0</v>
      </c>
      <c r="AC21" s="79">
        <v>0</v>
      </c>
      <c r="AD21" s="79">
        <v>0</v>
      </c>
      <c r="AE21" s="79">
        <v>1586.8069999999998</v>
      </c>
      <c r="AF21" s="79">
        <v>964.8</v>
      </c>
      <c r="AG21" s="79">
        <v>117.15</v>
      </c>
      <c r="AH21" s="79">
        <v>0</v>
      </c>
      <c r="AI21" s="79">
        <v>0</v>
      </c>
      <c r="AJ21" s="79">
        <v>0</v>
      </c>
      <c r="AK21" s="79">
        <v>0</v>
      </c>
      <c r="AL21" s="79">
        <v>0</v>
      </c>
      <c r="AM21" s="67"/>
      <c r="AN21" s="65"/>
    </row>
    <row r="22" spans="1:40" s="58" customFormat="1" ht="15.75" customHeight="1" x14ac:dyDescent="0.25">
      <c r="A22" s="75" t="s">
        <v>118</v>
      </c>
      <c r="B22" s="79">
        <v>726</v>
      </c>
      <c r="C22" s="79">
        <v>527</v>
      </c>
      <c r="D22" s="79">
        <v>291</v>
      </c>
      <c r="E22" s="79">
        <v>647</v>
      </c>
      <c r="F22" s="79">
        <v>2030</v>
      </c>
      <c r="G22" s="79">
        <v>7553</v>
      </c>
      <c r="H22" s="79">
        <v>7711</v>
      </c>
      <c r="I22" s="79">
        <v>5448</v>
      </c>
      <c r="J22" s="79">
        <v>5922</v>
      </c>
      <c r="K22" s="79">
        <v>2631</v>
      </c>
      <c r="L22" s="79" t="s">
        <v>18</v>
      </c>
      <c r="M22" s="79" t="s">
        <v>18</v>
      </c>
      <c r="N22" s="79">
        <v>372</v>
      </c>
      <c r="O22" s="79">
        <v>843</v>
      </c>
      <c r="P22" s="79">
        <v>88</v>
      </c>
      <c r="Q22" s="79" t="s">
        <v>9</v>
      </c>
      <c r="R22" s="79" t="s">
        <v>9</v>
      </c>
      <c r="S22" s="79" t="s">
        <v>9</v>
      </c>
      <c r="T22" s="79" t="s">
        <v>9</v>
      </c>
      <c r="U22" s="79" t="s">
        <v>9</v>
      </c>
      <c r="V22" s="79" t="s">
        <v>9</v>
      </c>
      <c r="W22" s="79">
        <v>0</v>
      </c>
      <c r="X22" s="79">
        <v>0</v>
      </c>
      <c r="Y22" s="79">
        <v>0</v>
      </c>
      <c r="Z22" s="79">
        <v>0</v>
      </c>
      <c r="AA22" s="79">
        <v>0</v>
      </c>
      <c r="AB22" s="79">
        <v>0</v>
      </c>
      <c r="AC22" s="79">
        <v>0</v>
      </c>
      <c r="AD22" s="79">
        <v>0</v>
      </c>
      <c r="AE22" s="79">
        <v>0</v>
      </c>
      <c r="AF22" s="79">
        <v>0</v>
      </c>
      <c r="AG22" s="79">
        <v>0</v>
      </c>
      <c r="AH22" s="79">
        <v>0</v>
      </c>
      <c r="AI22" s="79">
        <v>0</v>
      </c>
      <c r="AJ22" s="79">
        <v>0</v>
      </c>
      <c r="AK22" s="79">
        <v>0</v>
      </c>
      <c r="AL22" s="79">
        <v>0</v>
      </c>
      <c r="AM22" s="65"/>
      <c r="AN22" s="65"/>
    </row>
    <row r="23" spans="1:40" s="58" customFormat="1" x14ac:dyDescent="0.25">
      <c r="A23" s="75" t="s">
        <v>116</v>
      </c>
      <c r="B23" s="79">
        <v>2617</v>
      </c>
      <c r="C23" s="79">
        <v>1626</v>
      </c>
      <c r="D23" s="79">
        <v>4235</v>
      </c>
      <c r="E23" s="79">
        <v>4712</v>
      </c>
      <c r="F23" s="79">
        <v>5193</v>
      </c>
      <c r="G23" s="79">
        <v>15719</v>
      </c>
      <c r="H23" s="79">
        <v>20317</v>
      </c>
      <c r="I23" s="79">
        <v>15689</v>
      </c>
      <c r="J23" s="79">
        <v>11605</v>
      </c>
      <c r="K23" s="79">
        <v>8741</v>
      </c>
      <c r="L23" s="79">
        <v>5385</v>
      </c>
      <c r="M23" s="79">
        <v>2184</v>
      </c>
      <c r="N23" s="79">
        <v>10955</v>
      </c>
      <c r="O23" s="79">
        <v>8793.134</v>
      </c>
      <c r="P23" s="79">
        <v>1011.9639999999999</v>
      </c>
      <c r="Q23" s="79">
        <v>4356</v>
      </c>
      <c r="R23" s="79">
        <v>5124</v>
      </c>
      <c r="S23" s="79">
        <v>4366</v>
      </c>
      <c r="T23" s="79">
        <v>2153</v>
      </c>
      <c r="U23" s="79">
        <v>3338</v>
      </c>
      <c r="V23" s="79">
        <v>46.2</v>
      </c>
      <c r="W23" s="79">
        <v>335.39</v>
      </c>
      <c r="X23" s="79">
        <v>0</v>
      </c>
      <c r="Y23" s="79">
        <v>0</v>
      </c>
      <c r="Z23" s="79">
        <v>0</v>
      </c>
      <c r="AA23" s="79">
        <v>0</v>
      </c>
      <c r="AB23" s="79">
        <v>0</v>
      </c>
      <c r="AC23" s="79">
        <v>0</v>
      </c>
      <c r="AD23" s="79">
        <v>3484.9999999999995</v>
      </c>
      <c r="AE23" s="79">
        <v>4572.38</v>
      </c>
      <c r="AF23" s="79">
        <v>4105.6099999999997</v>
      </c>
      <c r="AG23" s="79">
        <v>7061.049</v>
      </c>
      <c r="AH23" s="79">
        <v>7845.0000000000009</v>
      </c>
      <c r="AI23" s="79">
        <v>2824.68</v>
      </c>
      <c r="AJ23" s="79">
        <v>2612.4749999999999</v>
      </c>
      <c r="AK23" s="79">
        <v>1655.25</v>
      </c>
      <c r="AL23" s="79">
        <v>1280.18</v>
      </c>
      <c r="AM23" s="65"/>
      <c r="AN23" s="65"/>
    </row>
    <row r="24" spans="1:40" s="58" customFormat="1" ht="15.75" customHeight="1" x14ac:dyDescent="0.25">
      <c r="A24" s="75" t="s">
        <v>117</v>
      </c>
      <c r="B24" s="79">
        <v>70</v>
      </c>
      <c r="C24" s="79">
        <v>68</v>
      </c>
      <c r="D24" s="79">
        <v>101</v>
      </c>
      <c r="E24" s="79" t="s">
        <v>9</v>
      </c>
      <c r="F24" s="79">
        <v>345</v>
      </c>
      <c r="G24" s="79">
        <v>840</v>
      </c>
      <c r="H24" s="79">
        <v>1062</v>
      </c>
      <c r="I24" s="79">
        <v>417</v>
      </c>
      <c r="J24" s="79">
        <v>1082</v>
      </c>
      <c r="K24" s="79">
        <v>697</v>
      </c>
      <c r="L24" s="79" t="s">
        <v>18</v>
      </c>
      <c r="M24" s="79">
        <v>1092</v>
      </c>
      <c r="N24" s="79">
        <v>194</v>
      </c>
      <c r="O24" s="79">
        <v>136.30000000000001</v>
      </c>
      <c r="P24" s="79">
        <v>230.34200000000001</v>
      </c>
      <c r="Q24" s="79">
        <v>338</v>
      </c>
      <c r="R24" s="79">
        <v>404</v>
      </c>
      <c r="S24" s="79">
        <v>236</v>
      </c>
      <c r="T24" s="79" t="s">
        <v>9</v>
      </c>
      <c r="U24" s="79" t="s">
        <v>9</v>
      </c>
      <c r="V24" s="79" t="s">
        <v>9</v>
      </c>
      <c r="W24" s="79">
        <v>0</v>
      </c>
      <c r="X24" s="79">
        <v>0</v>
      </c>
      <c r="Y24" s="79">
        <v>0</v>
      </c>
      <c r="Z24" s="79">
        <v>0</v>
      </c>
      <c r="AA24" s="79">
        <v>0</v>
      </c>
      <c r="AB24" s="79">
        <v>0</v>
      </c>
      <c r="AC24" s="79">
        <v>0</v>
      </c>
      <c r="AD24" s="79">
        <v>0</v>
      </c>
      <c r="AE24" s="79">
        <v>0</v>
      </c>
      <c r="AF24" s="79">
        <v>0</v>
      </c>
      <c r="AG24" s="79">
        <v>0</v>
      </c>
      <c r="AH24" s="79">
        <v>98.18</v>
      </c>
      <c r="AI24" s="79">
        <v>23.5</v>
      </c>
      <c r="AJ24" s="79">
        <v>6.25</v>
      </c>
      <c r="AK24" s="79">
        <v>35.538999999999994</v>
      </c>
      <c r="AL24" s="79">
        <v>39.56</v>
      </c>
      <c r="AM24" s="65"/>
      <c r="AN24" s="65"/>
    </row>
    <row r="25" spans="1:40" s="70" customFormat="1" ht="18.75" customHeight="1" x14ac:dyDescent="0.25">
      <c r="A25" s="76" t="s">
        <v>10</v>
      </c>
      <c r="B25" s="80">
        <v>703</v>
      </c>
      <c r="C25" s="80">
        <v>3232</v>
      </c>
      <c r="D25" s="80">
        <v>2101</v>
      </c>
      <c r="E25" s="80">
        <v>2454</v>
      </c>
      <c r="F25" s="80">
        <v>1714</v>
      </c>
      <c r="G25" s="80">
        <v>1714</v>
      </c>
      <c r="H25" s="80">
        <v>2043</v>
      </c>
      <c r="I25" s="80">
        <v>1442</v>
      </c>
      <c r="J25" s="80">
        <v>1600</v>
      </c>
      <c r="K25" s="80">
        <v>550</v>
      </c>
      <c r="L25" s="80">
        <v>830</v>
      </c>
      <c r="M25" s="80">
        <v>2304</v>
      </c>
      <c r="N25" s="80">
        <v>2453</v>
      </c>
      <c r="O25" s="80">
        <v>2648.0540000000001</v>
      </c>
      <c r="P25" s="80">
        <v>2432.4299999999998</v>
      </c>
      <c r="Q25" s="80">
        <v>2961</v>
      </c>
      <c r="R25" s="80">
        <v>2520</v>
      </c>
      <c r="S25" s="80">
        <v>2020</v>
      </c>
      <c r="T25" s="80">
        <v>5602</v>
      </c>
      <c r="U25" s="80">
        <v>3555</v>
      </c>
      <c r="V25" s="80">
        <v>1676.0530000000001</v>
      </c>
      <c r="W25" s="80">
        <v>2103.36</v>
      </c>
      <c r="X25" s="80">
        <v>1153.1760000000002</v>
      </c>
      <c r="Y25" s="80">
        <v>787.29199999999992</v>
      </c>
      <c r="Z25" s="80">
        <v>939.60400000000004</v>
      </c>
      <c r="AA25" s="80">
        <v>1594.386</v>
      </c>
      <c r="AB25" s="80">
        <v>2207.672</v>
      </c>
      <c r="AC25" s="80">
        <v>3631.4659999999999</v>
      </c>
      <c r="AD25" s="80">
        <v>818.30599999999993</v>
      </c>
      <c r="AE25" s="80">
        <v>67.429999999999993</v>
      </c>
      <c r="AF25" s="80">
        <v>88.013000000000005</v>
      </c>
      <c r="AG25" s="80">
        <v>53.704999999999998</v>
      </c>
      <c r="AH25" s="80">
        <v>101.76399999999998</v>
      </c>
      <c r="AI25" s="80">
        <v>0.55000000000000004</v>
      </c>
      <c r="AJ25" s="80">
        <v>0.43</v>
      </c>
      <c r="AK25" s="80">
        <v>17.689999999999998</v>
      </c>
      <c r="AL25" s="80">
        <v>0</v>
      </c>
      <c r="AM25" s="69"/>
      <c r="AN25" s="74"/>
    </row>
    <row r="26" spans="1:40" s="58" customFormat="1" ht="15.75" customHeight="1" x14ac:dyDescent="0.25">
      <c r="A26" s="75" t="s">
        <v>122</v>
      </c>
      <c r="B26" s="79">
        <v>1</v>
      </c>
      <c r="C26" s="79">
        <v>1</v>
      </c>
      <c r="D26" s="79">
        <v>10</v>
      </c>
      <c r="E26" s="79">
        <v>1</v>
      </c>
      <c r="F26" s="79">
        <v>28</v>
      </c>
      <c r="G26" s="79" t="s">
        <v>9</v>
      </c>
      <c r="H26" s="79">
        <v>16</v>
      </c>
      <c r="I26" s="79">
        <v>35</v>
      </c>
      <c r="J26" s="79" t="s">
        <v>9</v>
      </c>
      <c r="K26" s="79" t="s">
        <v>9</v>
      </c>
      <c r="L26" s="79" t="s">
        <v>9</v>
      </c>
      <c r="M26" s="79" t="s">
        <v>9</v>
      </c>
      <c r="N26" s="79" t="s">
        <v>9</v>
      </c>
      <c r="O26" s="79" t="s">
        <v>9</v>
      </c>
      <c r="P26" s="79">
        <v>0</v>
      </c>
      <c r="Q26" s="79"/>
      <c r="R26" s="79"/>
      <c r="S26" s="79"/>
      <c r="T26" s="79"/>
      <c r="U26" s="79"/>
      <c r="V26" s="79"/>
      <c r="W26" s="79">
        <v>0</v>
      </c>
      <c r="X26" s="79">
        <v>0</v>
      </c>
      <c r="Y26" s="79">
        <v>0</v>
      </c>
      <c r="Z26" s="79">
        <v>0</v>
      </c>
      <c r="AA26" s="79">
        <v>0</v>
      </c>
      <c r="AB26" s="79">
        <v>0</v>
      </c>
      <c r="AC26" s="79">
        <v>0</v>
      </c>
      <c r="AD26" s="79">
        <v>0</v>
      </c>
      <c r="AE26" s="79">
        <v>0</v>
      </c>
      <c r="AF26" s="79">
        <v>0</v>
      </c>
      <c r="AG26" s="79">
        <v>0</v>
      </c>
      <c r="AH26" s="79">
        <v>0</v>
      </c>
      <c r="AI26" s="79">
        <v>0</v>
      </c>
      <c r="AJ26" s="79">
        <v>0</v>
      </c>
      <c r="AK26" s="79">
        <v>0</v>
      </c>
      <c r="AL26" s="79">
        <v>0</v>
      </c>
      <c r="AM26" s="67"/>
      <c r="AN26" s="65"/>
    </row>
    <row r="27" spans="1:40" s="58" customFormat="1" x14ac:dyDescent="0.25">
      <c r="A27" s="75" t="s">
        <v>120</v>
      </c>
      <c r="B27" s="79">
        <v>654</v>
      </c>
      <c r="C27" s="79">
        <v>2007</v>
      </c>
      <c r="D27" s="79">
        <v>2062</v>
      </c>
      <c r="E27" s="79">
        <v>1219</v>
      </c>
      <c r="F27" s="79">
        <v>1421</v>
      </c>
      <c r="G27" s="79">
        <v>879</v>
      </c>
      <c r="H27" s="79">
        <v>917</v>
      </c>
      <c r="I27" s="79">
        <v>626</v>
      </c>
      <c r="J27" s="79">
        <v>616</v>
      </c>
      <c r="K27" s="79">
        <v>272</v>
      </c>
      <c r="L27" s="79">
        <v>587</v>
      </c>
      <c r="M27" s="79">
        <v>1656</v>
      </c>
      <c r="N27" s="79">
        <v>1981</v>
      </c>
      <c r="O27" s="79">
        <v>1976.0540000000001</v>
      </c>
      <c r="P27" s="79">
        <v>2432.4299999999998</v>
      </c>
      <c r="Q27" s="79">
        <v>2710</v>
      </c>
      <c r="R27" s="79">
        <v>2463</v>
      </c>
      <c r="S27" s="79">
        <v>2020</v>
      </c>
      <c r="T27" s="79">
        <v>5602</v>
      </c>
      <c r="U27" s="79">
        <v>3555</v>
      </c>
      <c r="V27" s="79">
        <v>1676.0530000000001</v>
      </c>
      <c r="W27" s="79">
        <v>2103.36</v>
      </c>
      <c r="X27" s="79">
        <v>1153.1760000000002</v>
      </c>
      <c r="Y27" s="79">
        <v>787.29199999999992</v>
      </c>
      <c r="Z27" s="79">
        <v>939.60400000000004</v>
      </c>
      <c r="AA27" s="79">
        <v>1594.386</v>
      </c>
      <c r="AB27" s="79">
        <v>2207.672</v>
      </c>
      <c r="AC27" s="79">
        <v>3631.4659999999999</v>
      </c>
      <c r="AD27" s="79">
        <v>818.30599999999993</v>
      </c>
      <c r="AE27" s="79">
        <v>67.429999999999993</v>
      </c>
      <c r="AF27" s="79">
        <v>88.013000000000005</v>
      </c>
      <c r="AG27" s="79">
        <v>53.704999999999998</v>
      </c>
      <c r="AH27" s="79">
        <v>101.76399999999998</v>
      </c>
      <c r="AI27" s="79">
        <v>0.55000000000000004</v>
      </c>
      <c r="AJ27" s="79">
        <v>0.43</v>
      </c>
      <c r="AK27" s="79">
        <v>17.689999999999998</v>
      </c>
      <c r="AL27" s="79">
        <v>0</v>
      </c>
      <c r="AM27" s="67"/>
      <c r="AN27" s="65"/>
    </row>
    <row r="28" spans="1:40" s="58" customFormat="1" ht="15.75" customHeight="1" x14ac:dyDescent="0.25">
      <c r="A28" s="75" t="s">
        <v>121</v>
      </c>
      <c r="B28" s="79">
        <v>48</v>
      </c>
      <c r="C28" s="79">
        <v>1224</v>
      </c>
      <c r="D28" s="79">
        <v>29</v>
      </c>
      <c r="E28" s="79">
        <v>1234</v>
      </c>
      <c r="F28" s="79">
        <v>265</v>
      </c>
      <c r="G28" s="79">
        <v>835</v>
      </c>
      <c r="H28" s="79">
        <v>1110</v>
      </c>
      <c r="I28" s="79">
        <v>781</v>
      </c>
      <c r="J28" s="79">
        <v>984</v>
      </c>
      <c r="K28" s="79">
        <v>278</v>
      </c>
      <c r="L28" s="79">
        <v>243</v>
      </c>
      <c r="M28" s="79">
        <v>648</v>
      </c>
      <c r="N28" s="79">
        <v>472</v>
      </c>
      <c r="O28" s="79">
        <v>672</v>
      </c>
      <c r="P28" s="79" t="s">
        <v>9</v>
      </c>
      <c r="Q28" s="79">
        <v>251</v>
      </c>
      <c r="R28" s="79">
        <v>57</v>
      </c>
      <c r="S28" s="79" t="s">
        <v>9</v>
      </c>
      <c r="T28" s="79" t="s">
        <v>9</v>
      </c>
      <c r="U28" s="79" t="s">
        <v>9</v>
      </c>
      <c r="V28" s="79" t="s">
        <v>9</v>
      </c>
      <c r="W28" s="79">
        <v>0</v>
      </c>
      <c r="X28" s="79">
        <v>0</v>
      </c>
      <c r="Y28" s="79">
        <v>0</v>
      </c>
      <c r="Z28" s="79">
        <v>0</v>
      </c>
      <c r="AA28" s="79">
        <v>0</v>
      </c>
      <c r="AB28" s="79">
        <v>0</v>
      </c>
      <c r="AC28" s="79">
        <v>0</v>
      </c>
      <c r="AD28" s="79">
        <v>0</v>
      </c>
      <c r="AE28" s="79">
        <v>0</v>
      </c>
      <c r="AF28" s="79">
        <v>0</v>
      </c>
      <c r="AG28" s="79">
        <v>0</v>
      </c>
      <c r="AH28" s="79">
        <v>0</v>
      </c>
      <c r="AI28" s="79">
        <v>0</v>
      </c>
      <c r="AJ28" s="79">
        <v>0</v>
      </c>
      <c r="AK28" s="79">
        <v>0</v>
      </c>
      <c r="AL28" s="79">
        <v>0</v>
      </c>
      <c r="AM28" s="65"/>
      <c r="AN28" s="65"/>
    </row>
    <row r="29" spans="1:40" s="70" customFormat="1" x14ac:dyDescent="0.25">
      <c r="A29" s="76" t="s">
        <v>67</v>
      </c>
      <c r="B29" s="80">
        <v>16178</v>
      </c>
      <c r="C29" s="80">
        <v>16720</v>
      </c>
      <c r="D29" s="80">
        <v>13374</v>
      </c>
      <c r="E29" s="80">
        <v>19357</v>
      </c>
      <c r="F29" s="80">
        <v>16846</v>
      </c>
      <c r="G29" s="80">
        <v>13636</v>
      </c>
      <c r="H29" s="80">
        <v>14104</v>
      </c>
      <c r="I29" s="80">
        <v>15350</v>
      </c>
      <c r="J29" s="80">
        <v>6184</v>
      </c>
      <c r="K29" s="80">
        <v>2779</v>
      </c>
      <c r="L29" s="80">
        <v>2830</v>
      </c>
      <c r="M29" s="80">
        <v>9297</v>
      </c>
      <c r="N29" s="80">
        <v>7473</v>
      </c>
      <c r="O29" s="80">
        <v>10134.808000000001</v>
      </c>
      <c r="P29" s="80">
        <v>8864.0300000000007</v>
      </c>
      <c r="Q29" s="80">
        <v>12611</v>
      </c>
      <c r="R29" s="80">
        <v>13649</v>
      </c>
      <c r="S29" s="80">
        <v>10842</v>
      </c>
      <c r="T29" s="80">
        <v>17646</v>
      </c>
      <c r="U29" s="80">
        <v>17177</v>
      </c>
      <c r="V29" s="80">
        <v>20807.576999999997</v>
      </c>
      <c r="W29" s="80">
        <v>18481.177</v>
      </c>
      <c r="X29" s="80">
        <v>29958.833000000002</v>
      </c>
      <c r="Y29" s="80">
        <v>27469.278999999999</v>
      </c>
      <c r="Z29" s="80">
        <v>19030.365000000002</v>
      </c>
      <c r="AA29" s="80">
        <v>11371.037</v>
      </c>
      <c r="AB29" s="80">
        <v>7999.1759999999986</v>
      </c>
      <c r="AC29" s="80">
        <v>10140.430999999999</v>
      </c>
      <c r="AD29" s="80">
        <v>2651.38</v>
      </c>
      <c r="AE29" s="80">
        <v>1163.846</v>
      </c>
      <c r="AF29" s="80">
        <v>5889.0360000000001</v>
      </c>
      <c r="AG29" s="80">
        <v>7037.6409999999996</v>
      </c>
      <c r="AH29" s="80">
        <v>2480.692</v>
      </c>
      <c r="AI29" s="80">
        <v>11818.956999999999</v>
      </c>
      <c r="AJ29" s="80">
        <v>6285.1549999999997</v>
      </c>
      <c r="AK29" s="80">
        <v>433.96800000000002</v>
      </c>
      <c r="AL29" s="80">
        <v>231.39700000000002</v>
      </c>
      <c r="AM29" s="69"/>
      <c r="AN29" s="74"/>
    </row>
    <row r="30" spans="1:40" s="58" customFormat="1" ht="15.75" customHeight="1" x14ac:dyDescent="0.25">
      <c r="A30" s="75" t="s">
        <v>125</v>
      </c>
      <c r="B30" s="79">
        <v>4781</v>
      </c>
      <c r="C30" s="79">
        <v>4961</v>
      </c>
      <c r="D30" s="79">
        <v>4041</v>
      </c>
      <c r="E30" s="79">
        <v>4301</v>
      </c>
      <c r="F30" s="79">
        <v>4334</v>
      </c>
      <c r="G30" s="79">
        <v>2345</v>
      </c>
      <c r="H30" s="79">
        <v>4221</v>
      </c>
      <c r="I30" s="79">
        <v>6917</v>
      </c>
      <c r="J30" s="79">
        <v>1433</v>
      </c>
      <c r="K30" s="79" t="s">
        <v>9</v>
      </c>
      <c r="L30" s="79" t="s">
        <v>9</v>
      </c>
      <c r="M30" s="79" t="s">
        <v>9</v>
      </c>
      <c r="N30" s="79" t="s">
        <v>9</v>
      </c>
      <c r="O30" s="79" t="s">
        <v>9</v>
      </c>
      <c r="P30" s="79">
        <v>0</v>
      </c>
      <c r="Q30" s="79"/>
      <c r="R30" s="79"/>
      <c r="S30" s="79"/>
      <c r="T30" s="79"/>
      <c r="U30" s="79"/>
      <c r="V30" s="79"/>
      <c r="W30" s="79">
        <v>0</v>
      </c>
      <c r="X30" s="79">
        <v>0</v>
      </c>
      <c r="Y30" s="79">
        <v>0</v>
      </c>
      <c r="Z30" s="79" t="e">
        <v>#DIV/0!</v>
      </c>
      <c r="AA30" s="79">
        <v>0</v>
      </c>
      <c r="AB30" s="79">
        <v>0</v>
      </c>
      <c r="AC30" s="79">
        <v>0</v>
      </c>
      <c r="AD30" s="79">
        <v>0</v>
      </c>
      <c r="AE30" s="79">
        <v>0</v>
      </c>
      <c r="AF30" s="79">
        <v>0</v>
      </c>
      <c r="AG30" s="79">
        <v>0</v>
      </c>
      <c r="AH30" s="79">
        <v>0</v>
      </c>
      <c r="AI30" s="79">
        <v>0</v>
      </c>
      <c r="AJ30" s="79">
        <v>0</v>
      </c>
      <c r="AK30" s="79">
        <v>0</v>
      </c>
      <c r="AL30" s="79">
        <v>0</v>
      </c>
      <c r="AM30" s="67"/>
      <c r="AN30" s="65"/>
    </row>
    <row r="31" spans="1:40" s="58" customFormat="1" x14ac:dyDescent="0.25">
      <c r="A31" s="75" t="s">
        <v>123</v>
      </c>
      <c r="B31" s="79">
        <v>187</v>
      </c>
      <c r="C31" s="79">
        <v>363</v>
      </c>
      <c r="D31" s="79">
        <v>519</v>
      </c>
      <c r="E31" s="79">
        <v>712</v>
      </c>
      <c r="F31" s="79">
        <v>767</v>
      </c>
      <c r="G31" s="79">
        <v>573</v>
      </c>
      <c r="H31" s="79">
        <v>517</v>
      </c>
      <c r="I31" s="79">
        <v>618</v>
      </c>
      <c r="J31" s="79">
        <v>989</v>
      </c>
      <c r="K31" s="79">
        <v>537</v>
      </c>
      <c r="L31" s="79">
        <v>429</v>
      </c>
      <c r="M31" s="79">
        <v>2333</v>
      </c>
      <c r="N31" s="79">
        <v>673</v>
      </c>
      <c r="O31" s="79">
        <v>1298.2149999999999</v>
      </c>
      <c r="P31" s="79">
        <v>1877.2550000000001</v>
      </c>
      <c r="Q31" s="79">
        <v>611</v>
      </c>
      <c r="R31" s="79" t="s">
        <v>9</v>
      </c>
      <c r="S31" s="79" t="s">
        <v>9</v>
      </c>
      <c r="T31" s="79" t="s">
        <v>9</v>
      </c>
      <c r="U31" s="79">
        <v>110</v>
      </c>
      <c r="V31" s="79" t="s">
        <v>9</v>
      </c>
      <c r="W31" s="79">
        <v>0</v>
      </c>
      <c r="X31" s="79">
        <v>0</v>
      </c>
      <c r="Y31" s="79">
        <v>197.51</v>
      </c>
      <c r="Z31" s="79">
        <v>0</v>
      </c>
      <c r="AA31" s="79">
        <v>0</v>
      </c>
      <c r="AB31" s="79">
        <v>0</v>
      </c>
      <c r="AC31" s="79">
        <v>0</v>
      </c>
      <c r="AD31" s="79">
        <v>0</v>
      </c>
      <c r="AE31" s="79">
        <v>0</v>
      </c>
      <c r="AF31" s="79">
        <v>0</v>
      </c>
      <c r="AG31" s="79">
        <v>0</v>
      </c>
      <c r="AH31" s="79">
        <v>0</v>
      </c>
      <c r="AI31" s="79">
        <v>0</v>
      </c>
      <c r="AJ31" s="79">
        <v>0</v>
      </c>
      <c r="AK31" s="79">
        <v>0</v>
      </c>
      <c r="AL31" s="79">
        <v>0</v>
      </c>
      <c r="AM31" s="67"/>
      <c r="AN31" s="65"/>
    </row>
    <row r="32" spans="1:40" s="58" customFormat="1" x14ac:dyDescent="0.25">
      <c r="A32" s="75" t="s">
        <v>124</v>
      </c>
      <c r="B32" s="79">
        <v>11210</v>
      </c>
      <c r="C32" s="79">
        <v>11396</v>
      </c>
      <c r="D32" s="79">
        <v>8814</v>
      </c>
      <c r="E32" s="79">
        <v>14344</v>
      </c>
      <c r="F32" s="79">
        <v>11745</v>
      </c>
      <c r="G32" s="79">
        <v>10718</v>
      </c>
      <c r="H32" s="79">
        <v>9366</v>
      </c>
      <c r="I32" s="79">
        <v>7815</v>
      </c>
      <c r="J32" s="79">
        <v>3762</v>
      </c>
      <c r="K32" s="79">
        <v>2242</v>
      </c>
      <c r="L32" s="79">
        <v>2401</v>
      </c>
      <c r="M32" s="79">
        <v>6964</v>
      </c>
      <c r="N32" s="79">
        <v>6800</v>
      </c>
      <c r="O32" s="79">
        <v>8836.5930000000008</v>
      </c>
      <c r="P32" s="79">
        <v>6986.7750000000005</v>
      </c>
      <c r="Q32" s="79">
        <v>11999</v>
      </c>
      <c r="R32" s="79">
        <v>13649</v>
      </c>
      <c r="S32" s="79">
        <v>10842</v>
      </c>
      <c r="T32" s="79">
        <v>17646</v>
      </c>
      <c r="U32" s="79">
        <v>17068</v>
      </c>
      <c r="V32" s="79">
        <v>20807.576999999997</v>
      </c>
      <c r="W32" s="79">
        <v>18481.177</v>
      </c>
      <c r="X32" s="79">
        <v>29958.833000000002</v>
      </c>
      <c r="Y32" s="79">
        <v>27271.769</v>
      </c>
      <c r="Z32" s="79">
        <v>19030.365000000002</v>
      </c>
      <c r="AA32" s="79">
        <v>11371.037</v>
      </c>
      <c r="AB32" s="79">
        <v>7999.1759999999986</v>
      </c>
      <c r="AC32" s="79">
        <v>10140.430999999999</v>
      </c>
      <c r="AD32" s="79">
        <v>2651.38</v>
      </c>
      <c r="AE32" s="79">
        <v>1163.846</v>
      </c>
      <c r="AF32" s="79">
        <v>5889.0360000000001</v>
      </c>
      <c r="AG32" s="79">
        <v>7037.6409999999996</v>
      </c>
      <c r="AH32" s="79">
        <v>2480.692</v>
      </c>
      <c r="AI32" s="79">
        <v>11818.956999999999</v>
      </c>
      <c r="AJ32" s="79">
        <v>6285.1549999999997</v>
      </c>
      <c r="AK32" s="79">
        <v>433.96800000000002</v>
      </c>
      <c r="AL32" s="79">
        <v>231.39700000000002</v>
      </c>
      <c r="AM32" s="65"/>
      <c r="AN32" s="65"/>
    </row>
    <row r="33" spans="1:40" s="70" customFormat="1" x14ac:dyDescent="0.25">
      <c r="A33" s="76" t="s">
        <v>11</v>
      </c>
      <c r="B33" s="80">
        <v>112</v>
      </c>
      <c r="C33" s="80">
        <v>224</v>
      </c>
      <c r="D33" s="80">
        <v>103</v>
      </c>
      <c r="E33" s="80">
        <v>52</v>
      </c>
      <c r="F33" s="80">
        <v>45</v>
      </c>
      <c r="G33" s="80">
        <v>64</v>
      </c>
      <c r="H33" s="80">
        <v>658</v>
      </c>
      <c r="I33" s="80">
        <v>405</v>
      </c>
      <c r="J33" s="80">
        <v>632</v>
      </c>
      <c r="K33" s="80">
        <v>381</v>
      </c>
      <c r="L33" s="80">
        <v>24</v>
      </c>
      <c r="M33" s="80">
        <v>188</v>
      </c>
      <c r="N33" s="80">
        <v>551</v>
      </c>
      <c r="O33" s="80">
        <v>1589.5150000000001</v>
      </c>
      <c r="P33" s="80">
        <v>2157.9769999999999</v>
      </c>
      <c r="Q33" s="80">
        <v>2577</v>
      </c>
      <c r="R33" s="80">
        <v>3407</v>
      </c>
      <c r="S33" s="80">
        <v>4816</v>
      </c>
      <c r="T33" s="80">
        <v>4874</v>
      </c>
      <c r="U33" s="80">
        <v>6785</v>
      </c>
      <c r="V33" s="80">
        <v>5575.8570000000009</v>
      </c>
      <c r="W33" s="80">
        <v>6405.6449999999995</v>
      </c>
      <c r="X33" s="80">
        <v>9096.7169999999987</v>
      </c>
      <c r="Y33" s="80">
        <v>8959.1200000000008</v>
      </c>
      <c r="Z33" s="80">
        <v>10036.546</v>
      </c>
      <c r="AA33" s="80">
        <v>6651.6349999999993</v>
      </c>
      <c r="AB33" s="80">
        <v>5667.2849999999999</v>
      </c>
      <c r="AC33" s="80">
        <v>7515.3540000000012</v>
      </c>
      <c r="AD33" s="80">
        <v>5218.4250000000011</v>
      </c>
      <c r="AE33" s="80">
        <v>5624.8270000000002</v>
      </c>
      <c r="AF33" s="80">
        <v>1468.751</v>
      </c>
      <c r="AG33" s="80">
        <v>3055.9269999999997</v>
      </c>
      <c r="AH33" s="80">
        <v>2977.6390000000001</v>
      </c>
      <c r="AI33" s="80">
        <v>3174.0010000000002</v>
      </c>
      <c r="AJ33" s="80">
        <v>2597.64</v>
      </c>
      <c r="AK33" s="80">
        <v>1532.355</v>
      </c>
      <c r="AL33" s="80">
        <v>2098.87</v>
      </c>
      <c r="AM33" s="69"/>
      <c r="AN33" s="74"/>
    </row>
    <row r="34" spans="1:40" s="70" customFormat="1" x14ac:dyDescent="0.25">
      <c r="A34" s="76" t="s">
        <v>12</v>
      </c>
      <c r="B34" s="80">
        <v>71801</v>
      </c>
      <c r="C34" s="80">
        <v>64817</v>
      </c>
      <c r="D34" s="80">
        <v>76477</v>
      </c>
      <c r="E34" s="80">
        <v>78906</v>
      </c>
      <c r="F34" s="80">
        <v>94065</v>
      </c>
      <c r="G34" s="80">
        <v>86666</v>
      </c>
      <c r="H34" s="80">
        <v>71956</v>
      </c>
      <c r="I34" s="80">
        <v>50132</v>
      </c>
      <c r="J34" s="80">
        <v>55116</v>
      </c>
      <c r="K34" s="80">
        <v>34166</v>
      </c>
      <c r="L34" s="80">
        <v>31851</v>
      </c>
      <c r="M34" s="80">
        <v>53729</v>
      </c>
      <c r="N34" s="80">
        <v>51911</v>
      </c>
      <c r="O34" s="80">
        <v>65159.517999999996</v>
      </c>
      <c r="P34" s="80">
        <v>69711.894</v>
      </c>
      <c r="Q34" s="80">
        <v>72109</v>
      </c>
      <c r="R34" s="80">
        <v>77188</v>
      </c>
      <c r="S34" s="80">
        <v>86057</v>
      </c>
      <c r="T34" s="80">
        <v>97216</v>
      </c>
      <c r="U34" s="80">
        <v>86997</v>
      </c>
      <c r="V34" s="80">
        <v>59277.585000000006</v>
      </c>
      <c r="W34" s="80">
        <v>53080.792000000001</v>
      </c>
      <c r="X34" s="80">
        <v>87785.84600000002</v>
      </c>
      <c r="Y34" s="80">
        <v>144539.03100000002</v>
      </c>
      <c r="Z34" s="80">
        <v>134379.65299999999</v>
      </c>
      <c r="AA34" s="80">
        <v>88401.054999999993</v>
      </c>
      <c r="AB34" s="80">
        <v>62381.33</v>
      </c>
      <c r="AC34" s="80">
        <v>82604.63900000001</v>
      </c>
      <c r="AD34" s="80">
        <v>37010.46</v>
      </c>
      <c r="AE34" s="80">
        <v>72106.199999999983</v>
      </c>
      <c r="AF34" s="80">
        <v>140484.65199999997</v>
      </c>
      <c r="AG34" s="80">
        <v>135827.09699999998</v>
      </c>
      <c r="AH34" s="80">
        <v>167295.93300000002</v>
      </c>
      <c r="AI34" s="80">
        <v>158927.93400000001</v>
      </c>
      <c r="AJ34" s="80">
        <v>204333.60800000001</v>
      </c>
      <c r="AK34" s="80">
        <v>176862.63199999998</v>
      </c>
      <c r="AL34" s="80">
        <v>215462.22200000001</v>
      </c>
      <c r="AM34" s="69"/>
      <c r="AN34" s="74"/>
    </row>
    <row r="35" spans="1:40" s="58" customFormat="1" ht="15.75" customHeight="1" x14ac:dyDescent="0.25">
      <c r="A35" s="75" t="s">
        <v>94</v>
      </c>
      <c r="B35" s="79">
        <v>5</v>
      </c>
      <c r="C35" s="79">
        <v>19</v>
      </c>
      <c r="D35" s="79">
        <v>21</v>
      </c>
      <c r="E35" s="79">
        <v>72</v>
      </c>
      <c r="F35" s="79">
        <v>5</v>
      </c>
      <c r="G35" s="79" t="s">
        <v>9</v>
      </c>
      <c r="H35" s="79">
        <v>16</v>
      </c>
      <c r="I35" s="79">
        <v>94</v>
      </c>
      <c r="J35" s="79">
        <v>15</v>
      </c>
      <c r="K35" s="79">
        <v>6</v>
      </c>
      <c r="L35" s="79">
        <v>4</v>
      </c>
      <c r="M35" s="79" t="s">
        <v>18</v>
      </c>
      <c r="N35" s="79" t="s">
        <v>18</v>
      </c>
      <c r="O35" s="79" t="s">
        <v>18</v>
      </c>
      <c r="P35" s="79" t="s">
        <v>9</v>
      </c>
      <c r="Q35" s="79" t="s">
        <v>9</v>
      </c>
      <c r="R35" s="79" t="s">
        <v>9</v>
      </c>
      <c r="S35" s="79" t="s">
        <v>9</v>
      </c>
      <c r="T35" s="79" t="s">
        <v>9</v>
      </c>
      <c r="U35" s="79" t="s">
        <v>9</v>
      </c>
      <c r="V35" s="79" t="s">
        <v>9</v>
      </c>
      <c r="W35" s="79">
        <v>58.839999999999996</v>
      </c>
      <c r="X35" s="79">
        <v>0</v>
      </c>
      <c r="Y35" s="79">
        <v>0</v>
      </c>
      <c r="Z35" s="79">
        <v>0</v>
      </c>
      <c r="AA35" s="79">
        <v>0</v>
      </c>
      <c r="AB35" s="79">
        <v>0</v>
      </c>
      <c r="AC35" s="79">
        <v>0</v>
      </c>
      <c r="AD35" s="79">
        <v>0</v>
      </c>
      <c r="AE35" s="79">
        <v>0</v>
      </c>
      <c r="AF35" s="79">
        <v>0</v>
      </c>
      <c r="AG35" s="79">
        <v>0</v>
      </c>
      <c r="AH35" s="79">
        <v>0</v>
      </c>
      <c r="AI35" s="79">
        <v>0</v>
      </c>
      <c r="AJ35" s="79">
        <v>17.45</v>
      </c>
      <c r="AK35" s="79">
        <v>0</v>
      </c>
      <c r="AL35" s="79">
        <v>0</v>
      </c>
      <c r="AM35" s="67"/>
      <c r="AN35" s="65"/>
    </row>
    <row r="36" spans="1:40" s="58" customFormat="1" ht="15.75" customHeight="1" x14ac:dyDescent="0.25">
      <c r="A36" s="75" t="s">
        <v>126</v>
      </c>
      <c r="B36" s="79">
        <v>75</v>
      </c>
      <c r="C36" s="79">
        <v>81</v>
      </c>
      <c r="D36" s="79">
        <v>32</v>
      </c>
      <c r="E36" s="79">
        <v>19</v>
      </c>
      <c r="F36" s="79">
        <v>16</v>
      </c>
      <c r="G36" s="79">
        <v>4</v>
      </c>
      <c r="H36" s="79">
        <v>37</v>
      </c>
      <c r="I36" s="79">
        <v>40</v>
      </c>
      <c r="J36" s="79" t="s">
        <v>9</v>
      </c>
      <c r="K36" s="79" t="s">
        <v>9</v>
      </c>
      <c r="L36" s="79" t="s">
        <v>9</v>
      </c>
      <c r="M36" s="79" t="s">
        <v>9</v>
      </c>
      <c r="N36" s="79" t="s">
        <v>9</v>
      </c>
      <c r="O36" s="79" t="s">
        <v>15</v>
      </c>
      <c r="P36" s="79">
        <v>0</v>
      </c>
      <c r="Q36" s="79"/>
      <c r="R36" s="79"/>
      <c r="S36" s="79"/>
      <c r="T36" s="79"/>
      <c r="U36" s="79"/>
      <c r="V36" s="79"/>
      <c r="W36" s="79">
        <v>0</v>
      </c>
      <c r="X36" s="79">
        <v>0</v>
      </c>
      <c r="Y36" s="79">
        <v>0</v>
      </c>
      <c r="Z36" s="79">
        <v>0</v>
      </c>
      <c r="AA36" s="79">
        <v>0</v>
      </c>
      <c r="AB36" s="79">
        <v>0</v>
      </c>
      <c r="AC36" s="79">
        <v>0</v>
      </c>
      <c r="AD36" s="79">
        <v>0</v>
      </c>
      <c r="AE36" s="79">
        <v>0</v>
      </c>
      <c r="AF36" s="79">
        <v>0</v>
      </c>
      <c r="AG36" s="79">
        <v>0</v>
      </c>
      <c r="AH36" s="79">
        <v>0</v>
      </c>
      <c r="AI36" s="79">
        <v>2.6719999999999997</v>
      </c>
      <c r="AJ36" s="79">
        <v>7.6300000000000008</v>
      </c>
      <c r="AK36" s="79">
        <v>18.25</v>
      </c>
      <c r="AL36" s="79">
        <v>2.976</v>
      </c>
      <c r="AM36" s="65"/>
      <c r="AN36" s="65"/>
    </row>
    <row r="37" spans="1:40" s="58" customFormat="1" x14ac:dyDescent="0.25">
      <c r="A37" s="75" t="s">
        <v>127</v>
      </c>
      <c r="B37" s="79">
        <v>492</v>
      </c>
      <c r="C37" s="79">
        <v>414</v>
      </c>
      <c r="D37" s="79">
        <v>198</v>
      </c>
      <c r="E37" s="79">
        <v>162</v>
      </c>
      <c r="F37" s="79" t="s">
        <v>9</v>
      </c>
      <c r="G37" s="79" t="s">
        <v>9</v>
      </c>
      <c r="H37" s="79">
        <v>74</v>
      </c>
      <c r="I37" s="79">
        <v>589</v>
      </c>
      <c r="J37" s="79" t="s">
        <v>9</v>
      </c>
      <c r="K37" s="79" t="s">
        <v>9</v>
      </c>
      <c r="L37" s="79" t="s">
        <v>9</v>
      </c>
      <c r="M37" s="79" t="s">
        <v>9</v>
      </c>
      <c r="N37" s="79" t="s">
        <v>9</v>
      </c>
      <c r="O37" s="79" t="s">
        <v>15</v>
      </c>
      <c r="P37" s="79">
        <v>0</v>
      </c>
      <c r="Q37" s="79"/>
      <c r="R37" s="79"/>
      <c r="S37" s="79"/>
      <c r="T37" s="79"/>
      <c r="U37" s="79"/>
      <c r="V37" s="79"/>
      <c r="W37" s="79">
        <v>0</v>
      </c>
      <c r="X37" s="79">
        <v>0</v>
      </c>
      <c r="Y37" s="79">
        <v>0</v>
      </c>
      <c r="Z37" s="79">
        <v>0</v>
      </c>
      <c r="AA37" s="79">
        <v>0</v>
      </c>
      <c r="AB37" s="79">
        <v>0</v>
      </c>
      <c r="AC37" s="79">
        <v>0</v>
      </c>
      <c r="AD37" s="79">
        <v>0</v>
      </c>
      <c r="AE37" s="79">
        <v>0</v>
      </c>
      <c r="AF37" s="79">
        <v>0</v>
      </c>
      <c r="AG37" s="79">
        <v>0</v>
      </c>
      <c r="AH37" s="79">
        <v>0</v>
      </c>
      <c r="AI37" s="79">
        <v>0</v>
      </c>
      <c r="AJ37" s="79">
        <v>2.6</v>
      </c>
      <c r="AK37" s="79">
        <v>0</v>
      </c>
      <c r="AL37" s="79">
        <v>0</v>
      </c>
      <c r="AM37" s="67"/>
      <c r="AN37" s="65"/>
    </row>
    <row r="38" spans="1:40" s="58" customFormat="1" x14ac:dyDescent="0.25">
      <c r="A38" s="75" t="s">
        <v>128</v>
      </c>
      <c r="B38" s="79">
        <v>3813</v>
      </c>
      <c r="C38" s="79">
        <v>1367</v>
      </c>
      <c r="D38" s="79">
        <v>4708</v>
      </c>
      <c r="E38" s="79">
        <v>3695</v>
      </c>
      <c r="F38" s="79">
        <v>6454</v>
      </c>
      <c r="G38" s="79">
        <v>4453</v>
      </c>
      <c r="H38" s="79">
        <v>1835</v>
      </c>
      <c r="I38" s="79">
        <v>78</v>
      </c>
      <c r="J38" s="79">
        <v>613</v>
      </c>
      <c r="K38" s="79">
        <v>2311</v>
      </c>
      <c r="L38" s="79" t="s">
        <v>18</v>
      </c>
      <c r="M38" s="79">
        <v>369</v>
      </c>
      <c r="N38" s="79">
        <v>180</v>
      </c>
      <c r="O38" s="79" t="s">
        <v>18</v>
      </c>
      <c r="P38" s="79">
        <v>128</v>
      </c>
      <c r="Q38" s="79">
        <v>163</v>
      </c>
      <c r="R38" s="79" t="s">
        <v>9</v>
      </c>
      <c r="S38" s="79" t="s">
        <v>9</v>
      </c>
      <c r="T38" s="79" t="s">
        <v>9</v>
      </c>
      <c r="U38" s="79" t="s">
        <v>9</v>
      </c>
      <c r="V38" s="79">
        <v>190.16</v>
      </c>
      <c r="W38" s="79">
        <v>0</v>
      </c>
      <c r="X38" s="79">
        <v>0</v>
      </c>
      <c r="Y38" s="79">
        <v>0</v>
      </c>
      <c r="Z38" s="79">
        <v>0</v>
      </c>
      <c r="AA38" s="79">
        <v>0</v>
      </c>
      <c r="AB38" s="79">
        <v>0</v>
      </c>
      <c r="AC38" s="79">
        <v>0</v>
      </c>
      <c r="AD38" s="79">
        <v>0</v>
      </c>
      <c r="AE38" s="79">
        <v>0</v>
      </c>
      <c r="AF38" s="79">
        <v>0</v>
      </c>
      <c r="AG38" s="79">
        <v>0</v>
      </c>
      <c r="AH38" s="79">
        <v>0</v>
      </c>
      <c r="AI38" s="79">
        <v>0</v>
      </c>
      <c r="AJ38" s="79">
        <v>0</v>
      </c>
      <c r="AK38" s="79">
        <v>0</v>
      </c>
      <c r="AL38" s="79">
        <v>0</v>
      </c>
      <c r="AM38" s="67"/>
      <c r="AN38" s="65"/>
    </row>
    <row r="39" spans="1:40" s="58" customFormat="1" x14ac:dyDescent="0.25">
      <c r="A39" s="75" t="s">
        <v>129</v>
      </c>
      <c r="B39" s="79">
        <v>354</v>
      </c>
      <c r="C39" s="79">
        <v>506</v>
      </c>
      <c r="D39" s="79">
        <v>617</v>
      </c>
      <c r="E39" s="79">
        <v>313</v>
      </c>
      <c r="F39" s="79">
        <v>503</v>
      </c>
      <c r="G39" s="79">
        <v>284</v>
      </c>
      <c r="H39" s="79">
        <v>445</v>
      </c>
      <c r="I39" s="79">
        <v>416</v>
      </c>
      <c r="J39" s="79">
        <v>271</v>
      </c>
      <c r="K39" s="79">
        <v>26</v>
      </c>
      <c r="L39" s="79" t="s">
        <v>18</v>
      </c>
      <c r="M39" s="79">
        <v>14</v>
      </c>
      <c r="N39" s="79">
        <v>3096</v>
      </c>
      <c r="O39" s="79">
        <v>225</v>
      </c>
      <c r="P39" s="79" t="s">
        <v>9</v>
      </c>
      <c r="Q39" s="79" t="s">
        <v>9</v>
      </c>
      <c r="R39" s="79" t="s">
        <v>9</v>
      </c>
      <c r="S39" s="79" t="s">
        <v>9</v>
      </c>
      <c r="T39" s="79" t="s">
        <v>9</v>
      </c>
      <c r="U39" s="79" t="s">
        <v>9</v>
      </c>
      <c r="V39" s="79" t="s">
        <v>9</v>
      </c>
      <c r="W39" s="79">
        <v>0</v>
      </c>
      <c r="X39" s="79">
        <v>0</v>
      </c>
      <c r="Y39" s="79">
        <v>0</v>
      </c>
      <c r="Z39" s="79">
        <v>0</v>
      </c>
      <c r="AA39" s="79">
        <v>0</v>
      </c>
      <c r="AB39" s="79">
        <v>0</v>
      </c>
      <c r="AC39" s="79">
        <v>0</v>
      </c>
      <c r="AD39" s="79">
        <v>0</v>
      </c>
      <c r="AE39" s="79">
        <v>0</v>
      </c>
      <c r="AF39" s="79">
        <v>0</v>
      </c>
      <c r="AG39" s="79">
        <v>0</v>
      </c>
      <c r="AH39" s="79">
        <v>0</v>
      </c>
      <c r="AI39" s="79">
        <v>0</v>
      </c>
      <c r="AJ39" s="79">
        <v>0</v>
      </c>
      <c r="AK39" s="79">
        <v>0</v>
      </c>
      <c r="AL39" s="79">
        <v>0</v>
      </c>
      <c r="AM39" s="65"/>
      <c r="AN39" s="65"/>
    </row>
    <row r="40" spans="1:40" s="58" customFormat="1" x14ac:dyDescent="0.25">
      <c r="A40" s="75" t="s">
        <v>130</v>
      </c>
      <c r="B40" s="79">
        <v>61733</v>
      </c>
      <c r="C40" s="79">
        <v>55754</v>
      </c>
      <c r="D40" s="79">
        <v>61859</v>
      </c>
      <c r="E40" s="79">
        <v>68027</v>
      </c>
      <c r="F40" s="79">
        <v>79596</v>
      </c>
      <c r="G40" s="79">
        <v>72026</v>
      </c>
      <c r="H40" s="79">
        <v>56809</v>
      </c>
      <c r="I40" s="79">
        <v>39088</v>
      </c>
      <c r="J40" s="79">
        <v>39053</v>
      </c>
      <c r="K40" s="79">
        <v>24578</v>
      </c>
      <c r="L40" s="79">
        <v>23718</v>
      </c>
      <c r="M40" s="79">
        <v>36746</v>
      </c>
      <c r="N40" s="79">
        <v>28273</v>
      </c>
      <c r="O40" s="79">
        <v>41047.85</v>
      </c>
      <c r="P40" s="79">
        <v>44377.15</v>
      </c>
      <c r="Q40" s="79">
        <v>47868</v>
      </c>
      <c r="R40" s="79">
        <v>55659</v>
      </c>
      <c r="S40" s="79">
        <v>60854</v>
      </c>
      <c r="T40" s="79">
        <v>66742</v>
      </c>
      <c r="U40" s="79">
        <v>53287</v>
      </c>
      <c r="V40" s="79">
        <v>25012.599000000006</v>
      </c>
      <c r="W40" s="79">
        <v>22441.45</v>
      </c>
      <c r="X40" s="79">
        <v>52315.665000000001</v>
      </c>
      <c r="Y40" s="79">
        <v>104242.4</v>
      </c>
      <c r="Z40" s="79">
        <v>82910.250000000015</v>
      </c>
      <c r="AA40" s="79">
        <v>47127.263999999996</v>
      </c>
      <c r="AB40" s="79">
        <v>19763.439999999999</v>
      </c>
      <c r="AC40" s="79">
        <v>34239.625999999997</v>
      </c>
      <c r="AD40" s="79">
        <v>12035.25</v>
      </c>
      <c r="AE40" s="79">
        <v>34740.508000000002</v>
      </c>
      <c r="AF40" s="79">
        <v>51320.659999999996</v>
      </c>
      <c r="AG40" s="79">
        <v>37164.707000000002</v>
      </c>
      <c r="AH40" s="79">
        <v>35291.550000000003</v>
      </c>
      <c r="AI40" s="79">
        <v>48601.35</v>
      </c>
      <c r="AJ40" s="79">
        <v>95611.668000000005</v>
      </c>
      <c r="AK40" s="79">
        <v>108677.7</v>
      </c>
      <c r="AL40" s="79">
        <v>124754.40000000001</v>
      </c>
      <c r="AM40" s="65"/>
      <c r="AN40" s="65"/>
    </row>
    <row r="41" spans="1:40" s="58" customFormat="1" ht="15.75" customHeight="1" x14ac:dyDescent="0.25">
      <c r="A41" s="75" t="s">
        <v>131</v>
      </c>
      <c r="B41" s="79">
        <v>189</v>
      </c>
      <c r="C41" s="79">
        <v>167</v>
      </c>
      <c r="D41" s="79">
        <v>326</v>
      </c>
      <c r="E41" s="79">
        <v>408</v>
      </c>
      <c r="F41" s="79">
        <v>285</v>
      </c>
      <c r="G41" s="79">
        <v>390</v>
      </c>
      <c r="H41" s="79">
        <v>874</v>
      </c>
      <c r="I41" s="79">
        <v>321</v>
      </c>
      <c r="J41" s="79">
        <v>55</v>
      </c>
      <c r="K41" s="79">
        <v>22</v>
      </c>
      <c r="L41" s="79" t="s">
        <v>18</v>
      </c>
      <c r="M41" s="79" t="s">
        <v>18</v>
      </c>
      <c r="N41" s="79" t="s">
        <v>18</v>
      </c>
      <c r="O41" s="79" t="s">
        <v>18</v>
      </c>
      <c r="P41" s="79" t="s">
        <v>9</v>
      </c>
      <c r="Q41" s="79" t="s">
        <v>9</v>
      </c>
      <c r="R41" s="79" t="s">
        <v>9</v>
      </c>
      <c r="S41" s="79" t="s">
        <v>9</v>
      </c>
      <c r="T41" s="79" t="s">
        <v>9</v>
      </c>
      <c r="U41" s="79" t="s">
        <v>9</v>
      </c>
      <c r="V41" s="79" t="s">
        <v>9</v>
      </c>
      <c r="W41" s="79">
        <v>0</v>
      </c>
      <c r="X41" s="79">
        <v>0</v>
      </c>
      <c r="Y41" s="79">
        <v>0</v>
      </c>
      <c r="Z41" s="79">
        <v>0</v>
      </c>
      <c r="AA41" s="79">
        <v>0</v>
      </c>
      <c r="AB41" s="79">
        <v>0</v>
      </c>
      <c r="AC41" s="79">
        <v>0</v>
      </c>
      <c r="AD41" s="79">
        <v>0</v>
      </c>
      <c r="AE41" s="79">
        <v>0</v>
      </c>
      <c r="AF41" s="79">
        <v>0</v>
      </c>
      <c r="AG41" s="79">
        <v>0</v>
      </c>
      <c r="AH41" s="79">
        <v>0</v>
      </c>
      <c r="AI41" s="79">
        <v>0</v>
      </c>
      <c r="AJ41" s="79">
        <v>0</v>
      </c>
      <c r="AK41" s="79">
        <v>0</v>
      </c>
      <c r="AL41" s="79">
        <v>0</v>
      </c>
      <c r="AM41" s="66"/>
      <c r="AN41" s="65"/>
    </row>
    <row r="42" spans="1:40" s="58" customFormat="1" x14ac:dyDescent="0.25">
      <c r="A42" s="75" t="s">
        <v>132</v>
      </c>
      <c r="B42" s="79">
        <v>688</v>
      </c>
      <c r="C42" s="79">
        <v>492</v>
      </c>
      <c r="D42" s="79">
        <v>1025</v>
      </c>
      <c r="E42" s="79">
        <v>890</v>
      </c>
      <c r="F42" s="79">
        <v>1009</v>
      </c>
      <c r="G42" s="79">
        <v>1095</v>
      </c>
      <c r="H42" s="79">
        <v>1424</v>
      </c>
      <c r="I42" s="79">
        <v>1175</v>
      </c>
      <c r="J42" s="79">
        <v>903</v>
      </c>
      <c r="K42" s="79">
        <v>506</v>
      </c>
      <c r="L42" s="79">
        <v>594</v>
      </c>
      <c r="M42" s="79">
        <v>1014</v>
      </c>
      <c r="N42" s="79">
        <v>605</v>
      </c>
      <c r="O42" s="79">
        <v>1066.883</v>
      </c>
      <c r="P42" s="79">
        <v>1505.8109999999999</v>
      </c>
      <c r="Q42" s="79">
        <v>2097</v>
      </c>
      <c r="R42" s="79">
        <v>1310</v>
      </c>
      <c r="S42" s="79">
        <v>1064</v>
      </c>
      <c r="T42" s="79">
        <v>899</v>
      </c>
      <c r="U42" s="79">
        <v>653</v>
      </c>
      <c r="V42" s="79">
        <v>923.34900000000005</v>
      </c>
      <c r="W42" s="79">
        <v>1869.6519999999998</v>
      </c>
      <c r="X42" s="79">
        <v>1249.31</v>
      </c>
      <c r="Y42" s="79">
        <v>740.827</v>
      </c>
      <c r="Z42" s="79">
        <v>944.50700000000006</v>
      </c>
      <c r="AA42" s="79">
        <v>403.279</v>
      </c>
      <c r="AB42" s="79">
        <v>428.51099999999997</v>
      </c>
      <c r="AC42" s="79">
        <v>454.30999999999995</v>
      </c>
      <c r="AD42" s="79">
        <v>69.768000000000001</v>
      </c>
      <c r="AE42" s="79">
        <v>121.979</v>
      </c>
      <c r="AF42" s="79">
        <v>139.709</v>
      </c>
      <c r="AG42" s="79">
        <v>44.064999999999998</v>
      </c>
      <c r="AH42" s="79">
        <v>10.965999999999999</v>
      </c>
      <c r="AI42" s="79">
        <v>10.26</v>
      </c>
      <c r="AJ42" s="79">
        <v>0.66</v>
      </c>
      <c r="AK42" s="79">
        <v>21.839999999999996</v>
      </c>
      <c r="AL42" s="79">
        <v>229.82400000000004</v>
      </c>
      <c r="AM42" s="65"/>
      <c r="AN42" s="65"/>
    </row>
    <row r="43" spans="1:40" s="58" customFormat="1" x14ac:dyDescent="0.25">
      <c r="A43" s="75" t="s">
        <v>133</v>
      </c>
      <c r="B43" s="79">
        <v>4452</v>
      </c>
      <c r="C43" s="79">
        <v>6017</v>
      </c>
      <c r="D43" s="79">
        <v>7691</v>
      </c>
      <c r="E43" s="79">
        <v>5320</v>
      </c>
      <c r="F43" s="79">
        <v>6197</v>
      </c>
      <c r="G43" s="79">
        <v>8414</v>
      </c>
      <c r="H43" s="79">
        <v>10442</v>
      </c>
      <c r="I43" s="79">
        <v>8331</v>
      </c>
      <c r="J43" s="79">
        <v>14206</v>
      </c>
      <c r="K43" s="79">
        <v>6717</v>
      </c>
      <c r="L43" s="79">
        <v>7535</v>
      </c>
      <c r="M43" s="79">
        <v>15586</v>
      </c>
      <c r="N43" s="79">
        <v>19757</v>
      </c>
      <c r="O43" s="79">
        <v>22819.785</v>
      </c>
      <c r="P43" s="79">
        <v>23700.932999999997</v>
      </c>
      <c r="Q43" s="79">
        <v>21981</v>
      </c>
      <c r="R43" s="79">
        <v>20219</v>
      </c>
      <c r="S43" s="79">
        <v>24139</v>
      </c>
      <c r="T43" s="79">
        <v>29575</v>
      </c>
      <c r="U43" s="79">
        <v>33057</v>
      </c>
      <c r="V43" s="79">
        <v>33151.476999999999</v>
      </c>
      <c r="W43" s="79">
        <v>28710.850000000002</v>
      </c>
      <c r="X43" s="79">
        <v>34220.870999999999</v>
      </c>
      <c r="Y43" s="79">
        <v>39555.803999999996</v>
      </c>
      <c r="Z43" s="79">
        <v>50524.896000000001</v>
      </c>
      <c r="AA43" s="79">
        <v>40870.511999999995</v>
      </c>
      <c r="AB43" s="79">
        <v>42189.379000000001</v>
      </c>
      <c r="AC43" s="79">
        <v>47910.703000000009</v>
      </c>
      <c r="AD43" s="79">
        <v>24905.441999999999</v>
      </c>
      <c r="AE43" s="79">
        <v>37243.712999999989</v>
      </c>
      <c r="AF43" s="79">
        <v>89024.28300000001</v>
      </c>
      <c r="AG43" s="79">
        <v>98618.324999999997</v>
      </c>
      <c r="AH43" s="79">
        <v>131993.41700000002</v>
      </c>
      <c r="AI43" s="79">
        <v>110313.652</v>
      </c>
      <c r="AJ43" s="79">
        <v>108693.6</v>
      </c>
      <c r="AK43" s="79">
        <v>68144.842000000004</v>
      </c>
      <c r="AL43" s="79">
        <v>90475.021999999997</v>
      </c>
      <c r="AM43" s="66"/>
      <c r="AN43" s="65"/>
    </row>
    <row r="44" spans="1:40" s="58" customFormat="1" x14ac:dyDescent="0.25">
      <c r="A44" s="64"/>
      <c r="B44" s="79"/>
      <c r="C44" s="79"/>
      <c r="D44" s="79"/>
      <c r="E44" s="79"/>
      <c r="F44" s="79"/>
      <c r="G44" s="79"/>
      <c r="H44" s="79"/>
      <c r="I44" s="79"/>
      <c r="J44" s="79"/>
      <c r="K44" s="79"/>
      <c r="L44" s="79"/>
      <c r="M44" s="79"/>
      <c r="N44" s="79"/>
      <c r="O44" s="79"/>
      <c r="P44" s="79"/>
      <c r="Q44" s="79"/>
      <c r="R44" s="79"/>
      <c r="S44" s="79"/>
      <c r="T44" s="79"/>
      <c r="U44" s="79"/>
      <c r="V44" s="79"/>
      <c r="W44" s="79"/>
      <c r="X44" s="79"/>
      <c r="Y44" s="79"/>
      <c r="Z44" s="79"/>
      <c r="AA44" s="79"/>
      <c r="AB44" s="79"/>
      <c r="AC44" s="79"/>
      <c r="AD44" s="79"/>
      <c r="AE44" s="79"/>
      <c r="AF44" s="79"/>
      <c r="AG44" s="79"/>
      <c r="AH44" s="93"/>
      <c r="AI44" s="99"/>
      <c r="AJ44" s="93"/>
      <c r="AK44" s="99"/>
      <c r="AL44" s="99"/>
      <c r="AM44" s="66"/>
      <c r="AN44" s="65"/>
    </row>
    <row r="45" spans="1:40" s="70" customFormat="1" x14ac:dyDescent="0.25">
      <c r="A45" s="68" t="s">
        <v>13</v>
      </c>
      <c r="B45" s="77">
        <v>155996</v>
      </c>
      <c r="C45" s="77">
        <v>140354</v>
      </c>
      <c r="D45" s="77">
        <v>150279</v>
      </c>
      <c r="E45" s="77">
        <v>152845</v>
      </c>
      <c r="F45" s="77">
        <v>188417</v>
      </c>
      <c r="G45" s="77">
        <v>179914</v>
      </c>
      <c r="H45" s="77">
        <v>190359</v>
      </c>
      <c r="I45" s="77">
        <v>213426</v>
      </c>
      <c r="J45" s="77">
        <v>180361</v>
      </c>
      <c r="K45" s="77">
        <v>81278</v>
      </c>
      <c r="L45" s="77">
        <v>70946</v>
      </c>
      <c r="M45" s="77">
        <v>123106</v>
      </c>
      <c r="N45" s="77">
        <v>142578</v>
      </c>
      <c r="O45" s="77">
        <v>169497.02100000001</v>
      </c>
      <c r="P45" s="77">
        <v>154838.36499999999</v>
      </c>
      <c r="Q45" s="77">
        <v>156234</v>
      </c>
      <c r="R45" s="77">
        <v>175390</v>
      </c>
      <c r="S45" s="77">
        <v>169014</v>
      </c>
      <c r="T45" s="77">
        <v>189266</v>
      </c>
      <c r="U45" s="77">
        <v>172049</v>
      </c>
      <c r="V45" s="77">
        <v>123636.72200000001</v>
      </c>
      <c r="W45" s="77">
        <v>107281.29699999999</v>
      </c>
      <c r="X45" s="77">
        <v>167614.92700000003</v>
      </c>
      <c r="Y45" s="77">
        <v>213541.967</v>
      </c>
      <c r="Z45" s="77">
        <v>224156.28</v>
      </c>
      <c r="AA45" s="77">
        <v>182025.54499999998</v>
      </c>
      <c r="AB45" s="77">
        <v>95422.667000000001</v>
      </c>
      <c r="AC45" s="77">
        <v>126186.18700000001</v>
      </c>
      <c r="AD45" s="77">
        <v>64645.843000000001</v>
      </c>
      <c r="AE45" s="77">
        <v>101255.21799999999</v>
      </c>
      <c r="AF45" s="77">
        <v>176157.18699999998</v>
      </c>
      <c r="AG45" s="77">
        <v>172527.90099999998</v>
      </c>
      <c r="AH45" s="107">
        <v>196990.84299999999</v>
      </c>
      <c r="AI45" s="107">
        <v>214272.19399999999</v>
      </c>
      <c r="AJ45" s="107">
        <v>240172.84600000002</v>
      </c>
      <c r="AK45" s="107">
        <v>196468.77899999998</v>
      </c>
      <c r="AL45" s="107">
        <v>243322.75099999999</v>
      </c>
      <c r="AM45" s="69"/>
      <c r="AN45" s="69"/>
    </row>
    <row r="46" spans="1:40" s="70" customFormat="1" x14ac:dyDescent="0.25">
      <c r="A46" s="308"/>
      <c r="B46" s="308"/>
      <c r="C46" s="308"/>
      <c r="D46" s="308"/>
      <c r="E46" s="308"/>
      <c r="F46" s="308"/>
      <c r="G46" s="308"/>
      <c r="H46" s="308"/>
      <c r="I46" s="308"/>
      <c r="J46" s="308"/>
      <c r="K46" s="308"/>
      <c r="L46" s="308"/>
      <c r="M46" s="308"/>
      <c r="N46" s="308"/>
      <c r="O46" s="308"/>
      <c r="P46" s="308"/>
      <c r="Q46" s="308"/>
      <c r="R46" s="308"/>
      <c r="S46" s="308"/>
      <c r="T46" s="308"/>
      <c r="U46" s="308"/>
      <c r="V46" s="308"/>
      <c r="W46" s="308"/>
      <c r="X46" s="308"/>
      <c r="Y46" s="308"/>
      <c r="Z46" s="308"/>
      <c r="AA46" s="308"/>
      <c r="AB46" s="308"/>
      <c r="AC46" s="308"/>
      <c r="AD46" s="308"/>
      <c r="AE46" s="308"/>
      <c r="AF46" s="308"/>
      <c r="AG46" s="308"/>
      <c r="AH46" s="308"/>
      <c r="AI46" s="308"/>
      <c r="AJ46" s="309"/>
      <c r="AK46" s="65"/>
      <c r="AL46" s="65"/>
      <c r="AM46" s="69"/>
      <c r="AN46" s="69"/>
    </row>
    <row r="47" spans="1:40" s="10" customFormat="1" ht="18.75" x14ac:dyDescent="0.3">
      <c r="A47" s="315" t="s">
        <v>144</v>
      </c>
      <c r="B47" s="315"/>
      <c r="C47" s="39"/>
      <c r="D47" s="38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8"/>
      <c r="P47" s="39"/>
      <c r="Q47" s="39"/>
      <c r="R47" s="39"/>
      <c r="S47" s="39"/>
      <c r="T47" s="39"/>
      <c r="U47" s="39"/>
      <c r="V47" s="39"/>
      <c r="W47" s="39"/>
      <c r="X47" s="39"/>
      <c r="Y47" s="45"/>
      <c r="Z47" s="38"/>
      <c r="AA47" s="38"/>
      <c r="AB47" s="38"/>
      <c r="AC47" s="38"/>
      <c r="AD47" s="38"/>
      <c r="AE47" s="38"/>
      <c r="AF47" s="38"/>
      <c r="AG47" s="38"/>
      <c r="AH47" s="38"/>
      <c r="AI47" s="92"/>
      <c r="AJ47" s="92"/>
      <c r="AK47" s="92"/>
      <c r="AL47" s="92"/>
      <c r="AM47" s="9"/>
      <c r="AN47" s="9"/>
    </row>
    <row r="48" spans="1:40" ht="18.75" x14ac:dyDescent="0.3">
      <c r="A48" s="49"/>
      <c r="B48" s="33"/>
      <c r="C48" s="33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3"/>
      <c r="W48" s="33"/>
      <c r="X48" s="33"/>
      <c r="Y48" s="33"/>
      <c r="Z48" s="33"/>
      <c r="AA48" s="33"/>
      <c r="AB48" s="33"/>
      <c r="AC48" s="33"/>
      <c r="AD48" s="33"/>
      <c r="AE48" s="33"/>
      <c r="AF48" s="33"/>
      <c r="AG48" s="33"/>
      <c r="AH48" s="33"/>
      <c r="AI48" s="46"/>
      <c r="AJ48" s="46"/>
      <c r="AK48" s="46"/>
      <c r="AL48" s="46"/>
      <c r="AM48" s="4"/>
      <c r="AN48" s="4"/>
    </row>
    <row r="49" spans="1:40" s="10" customFormat="1" x14ac:dyDescent="0.25">
      <c r="A49" s="50" t="s">
        <v>110</v>
      </c>
      <c r="B49" s="305" t="s">
        <v>0</v>
      </c>
      <c r="C49" s="310" t="s">
        <v>1</v>
      </c>
      <c r="D49" s="305" t="s">
        <v>2</v>
      </c>
      <c r="E49" s="305" t="s">
        <v>3</v>
      </c>
      <c r="F49" s="305" t="s">
        <v>4</v>
      </c>
      <c r="G49" s="305" t="s">
        <v>5</v>
      </c>
      <c r="H49" s="305" t="s">
        <v>6</v>
      </c>
      <c r="I49" s="305" t="s">
        <v>7</v>
      </c>
      <c r="J49" s="305" t="s">
        <v>8</v>
      </c>
      <c r="K49" s="305" t="s">
        <v>23</v>
      </c>
      <c r="L49" s="305" t="s">
        <v>24</v>
      </c>
      <c r="M49" s="305" t="s">
        <v>25</v>
      </c>
      <c r="N49" s="305" t="s">
        <v>26</v>
      </c>
      <c r="O49" s="305" t="s">
        <v>27</v>
      </c>
      <c r="P49" s="305" t="s">
        <v>28</v>
      </c>
      <c r="Q49" s="305" t="s">
        <v>29</v>
      </c>
      <c r="R49" s="305" t="s">
        <v>30</v>
      </c>
      <c r="S49" s="305" t="s">
        <v>31</v>
      </c>
      <c r="T49" s="305" t="s">
        <v>32</v>
      </c>
      <c r="U49" s="305" t="s">
        <v>33</v>
      </c>
      <c r="V49" s="305" t="s">
        <v>34</v>
      </c>
      <c r="W49" s="305" t="s">
        <v>35</v>
      </c>
      <c r="X49" s="305" t="s">
        <v>36</v>
      </c>
      <c r="Y49" s="305" t="s">
        <v>37</v>
      </c>
      <c r="Z49" s="305" t="s">
        <v>38</v>
      </c>
      <c r="AA49" s="305" t="s">
        <v>39</v>
      </c>
      <c r="AB49" s="305" t="s">
        <v>40</v>
      </c>
      <c r="AC49" s="305" t="s">
        <v>41</v>
      </c>
      <c r="AD49" s="305" t="s">
        <v>42</v>
      </c>
      <c r="AE49" s="305" t="s">
        <v>43</v>
      </c>
      <c r="AF49" s="305" t="s">
        <v>44</v>
      </c>
      <c r="AG49" s="305" t="s">
        <v>45</v>
      </c>
      <c r="AH49" s="305" t="s">
        <v>151</v>
      </c>
      <c r="AI49" s="305" t="s">
        <v>152</v>
      </c>
      <c r="AJ49" s="305" t="s">
        <v>153</v>
      </c>
      <c r="AK49" s="305" t="s">
        <v>179</v>
      </c>
      <c r="AL49" s="305"/>
      <c r="AM49" s="52"/>
      <c r="AN49" s="52"/>
    </row>
    <row r="50" spans="1:40" s="10" customFormat="1" x14ac:dyDescent="0.25">
      <c r="A50" s="51" t="s">
        <v>111</v>
      </c>
      <c r="B50" s="307"/>
      <c r="C50" s="311"/>
      <c r="D50" s="307"/>
      <c r="E50" s="307"/>
      <c r="F50" s="307"/>
      <c r="G50" s="307"/>
      <c r="H50" s="307"/>
      <c r="I50" s="307"/>
      <c r="J50" s="307"/>
      <c r="K50" s="307"/>
      <c r="L50" s="307"/>
      <c r="M50" s="307"/>
      <c r="N50" s="307"/>
      <c r="O50" s="307"/>
      <c r="P50" s="307"/>
      <c r="Q50" s="307"/>
      <c r="R50" s="307"/>
      <c r="S50" s="307"/>
      <c r="T50" s="307"/>
      <c r="U50" s="307"/>
      <c r="V50" s="307"/>
      <c r="W50" s="307"/>
      <c r="X50" s="307"/>
      <c r="Y50" s="307"/>
      <c r="Z50" s="307"/>
      <c r="AA50" s="307"/>
      <c r="AB50" s="307"/>
      <c r="AC50" s="307"/>
      <c r="AD50" s="307"/>
      <c r="AE50" s="307"/>
      <c r="AF50" s="307"/>
      <c r="AG50" s="307"/>
      <c r="AH50" s="307"/>
      <c r="AI50" s="307"/>
      <c r="AJ50" s="307"/>
      <c r="AK50" s="307"/>
      <c r="AL50" s="307"/>
      <c r="AM50" s="53"/>
      <c r="AN50" s="53"/>
    </row>
    <row r="51" spans="1:40" x14ac:dyDescent="0.25">
      <c r="A51" s="75" t="s">
        <v>134</v>
      </c>
      <c r="B51" s="79">
        <v>28873</v>
      </c>
      <c r="C51" s="79">
        <v>34657</v>
      </c>
      <c r="D51" s="79">
        <v>28908</v>
      </c>
      <c r="E51" s="79">
        <v>28193</v>
      </c>
      <c r="F51" s="79">
        <v>31284</v>
      </c>
      <c r="G51" s="79">
        <v>21716</v>
      </c>
      <c r="H51" s="79">
        <v>17590</v>
      </c>
      <c r="I51" s="79">
        <v>17435</v>
      </c>
      <c r="J51" s="79">
        <v>27973</v>
      </c>
      <c r="K51" s="79">
        <v>13559</v>
      </c>
      <c r="L51" s="79">
        <v>22228</v>
      </c>
      <c r="M51" s="79">
        <v>21875</v>
      </c>
      <c r="N51" s="79">
        <v>24752</v>
      </c>
      <c r="O51" s="79">
        <v>26628</v>
      </c>
      <c r="P51" s="79">
        <v>18372</v>
      </c>
      <c r="Q51" s="79">
        <v>17324</v>
      </c>
      <c r="R51" s="79">
        <v>25112</v>
      </c>
      <c r="S51" s="79">
        <v>12673</v>
      </c>
      <c r="T51" s="79">
        <v>13683</v>
      </c>
      <c r="U51" s="79">
        <v>8430</v>
      </c>
      <c r="V51" s="79">
        <v>10990.675000000001</v>
      </c>
      <c r="W51" s="79">
        <v>7534.0929999999998</v>
      </c>
      <c r="X51" s="79">
        <v>5274.670000000001</v>
      </c>
      <c r="Y51" s="79">
        <v>8295.6290000000008</v>
      </c>
      <c r="Z51" s="79">
        <v>8204.8459999999995</v>
      </c>
      <c r="AA51" s="79">
        <v>13086.909</v>
      </c>
      <c r="AB51" s="79">
        <v>5626.0479999999989</v>
      </c>
      <c r="AC51" s="79">
        <v>6283.3050000000003</v>
      </c>
      <c r="AD51" s="79">
        <v>4038.4960000000001</v>
      </c>
      <c r="AE51" s="79">
        <v>2137.683</v>
      </c>
      <c r="AF51" s="79">
        <v>457.13099999999997</v>
      </c>
      <c r="AG51" s="79">
        <v>0</v>
      </c>
      <c r="AH51" s="79">
        <v>0</v>
      </c>
      <c r="AI51" s="106">
        <v>0</v>
      </c>
      <c r="AJ51" s="79">
        <v>0</v>
      </c>
      <c r="AK51" s="79">
        <v>195.5</v>
      </c>
      <c r="AL51" s="79">
        <v>0</v>
      </c>
      <c r="AM51" s="3"/>
      <c r="AN51" s="3"/>
    </row>
    <row r="52" spans="1:40" s="58" customFormat="1" x14ac:dyDescent="0.25">
      <c r="A52" s="75" t="s">
        <v>135</v>
      </c>
      <c r="B52" s="79">
        <v>187</v>
      </c>
      <c r="C52" s="79">
        <v>246</v>
      </c>
      <c r="D52" s="79">
        <v>272</v>
      </c>
      <c r="E52" s="79">
        <v>310</v>
      </c>
      <c r="F52" s="79">
        <v>248</v>
      </c>
      <c r="G52" s="79">
        <v>120</v>
      </c>
      <c r="H52" s="79">
        <v>20</v>
      </c>
      <c r="I52" s="79" t="s">
        <v>9</v>
      </c>
      <c r="J52" s="79">
        <v>18</v>
      </c>
      <c r="K52" s="79" t="s">
        <v>17</v>
      </c>
      <c r="L52" s="79">
        <v>74</v>
      </c>
      <c r="M52" s="79">
        <v>100</v>
      </c>
      <c r="N52" s="79">
        <v>23</v>
      </c>
      <c r="O52" s="79" t="s">
        <v>17</v>
      </c>
      <c r="P52" s="79" t="s">
        <v>17</v>
      </c>
      <c r="Q52" s="79" t="s">
        <v>17</v>
      </c>
      <c r="R52" s="79" t="s">
        <v>9</v>
      </c>
      <c r="S52" s="79" t="s">
        <v>9</v>
      </c>
      <c r="T52" s="79">
        <v>259</v>
      </c>
      <c r="U52" s="79" t="s">
        <v>9</v>
      </c>
      <c r="V52" s="79" t="s">
        <v>9</v>
      </c>
      <c r="W52" s="79">
        <v>98.6</v>
      </c>
      <c r="X52" s="79">
        <v>0</v>
      </c>
      <c r="Y52" s="79">
        <v>0</v>
      </c>
      <c r="Z52" s="79">
        <v>0</v>
      </c>
      <c r="AA52" s="79">
        <v>0</v>
      </c>
      <c r="AB52" s="79">
        <v>23.562000000000001</v>
      </c>
      <c r="AC52" s="79">
        <v>0</v>
      </c>
      <c r="AD52" s="79">
        <v>183.25</v>
      </c>
      <c r="AE52" s="79">
        <v>106.15</v>
      </c>
      <c r="AF52" s="79">
        <v>48.35</v>
      </c>
      <c r="AG52" s="79">
        <v>0</v>
      </c>
      <c r="AH52" s="79">
        <v>0</v>
      </c>
      <c r="AI52" s="79">
        <v>0</v>
      </c>
      <c r="AJ52" s="79">
        <v>0</v>
      </c>
      <c r="AK52" s="79">
        <v>141.5</v>
      </c>
      <c r="AL52" s="79">
        <v>0</v>
      </c>
      <c r="AM52" s="67"/>
      <c r="AN52" s="65"/>
    </row>
    <row r="53" spans="1:40" s="58" customFormat="1" x14ac:dyDescent="0.25">
      <c r="A53" s="75" t="s">
        <v>136</v>
      </c>
      <c r="B53" s="79">
        <v>741</v>
      </c>
      <c r="C53" s="79">
        <v>687</v>
      </c>
      <c r="D53" s="79">
        <v>1052</v>
      </c>
      <c r="E53" s="79">
        <v>1182</v>
      </c>
      <c r="F53" s="79">
        <v>272</v>
      </c>
      <c r="G53" s="79">
        <v>10</v>
      </c>
      <c r="H53" s="79" t="s">
        <v>9</v>
      </c>
      <c r="I53" s="79">
        <v>108</v>
      </c>
      <c r="J53" s="79">
        <v>90</v>
      </c>
      <c r="K53" s="79" t="s">
        <v>17</v>
      </c>
      <c r="L53" s="79" t="s">
        <v>17</v>
      </c>
      <c r="M53" s="79" t="s">
        <v>17</v>
      </c>
      <c r="N53" s="79" t="s">
        <v>17</v>
      </c>
      <c r="O53" s="79" t="s">
        <v>17</v>
      </c>
      <c r="P53" s="79">
        <v>20</v>
      </c>
      <c r="Q53" s="79" t="s">
        <v>17</v>
      </c>
      <c r="R53" s="79">
        <v>20</v>
      </c>
      <c r="S53" s="79">
        <v>132</v>
      </c>
      <c r="T53" s="79" t="s">
        <v>9</v>
      </c>
      <c r="U53" s="79" t="s">
        <v>9</v>
      </c>
      <c r="V53" s="79" t="s">
        <v>9</v>
      </c>
      <c r="W53" s="79">
        <v>0</v>
      </c>
      <c r="X53" s="79">
        <v>0</v>
      </c>
      <c r="Y53" s="79">
        <v>0</v>
      </c>
      <c r="Z53" s="79">
        <v>0</v>
      </c>
      <c r="AA53" s="79">
        <v>0</v>
      </c>
      <c r="AB53" s="79">
        <v>0</v>
      </c>
      <c r="AC53" s="79">
        <v>0</v>
      </c>
      <c r="AD53" s="79">
        <v>0</v>
      </c>
      <c r="AE53" s="79">
        <v>0</v>
      </c>
      <c r="AF53" s="79">
        <v>0</v>
      </c>
      <c r="AG53" s="79">
        <v>0</v>
      </c>
      <c r="AH53" s="79">
        <v>0</v>
      </c>
      <c r="AI53" s="79">
        <v>0</v>
      </c>
      <c r="AJ53" s="79">
        <v>0</v>
      </c>
      <c r="AK53" s="79">
        <v>0</v>
      </c>
      <c r="AL53" s="79">
        <v>0</v>
      </c>
      <c r="AM53" s="67"/>
      <c r="AN53" s="65"/>
    </row>
    <row r="54" spans="1:40" s="58" customFormat="1" x14ac:dyDescent="0.25">
      <c r="A54" s="75" t="s">
        <v>137</v>
      </c>
      <c r="B54" s="79">
        <v>7</v>
      </c>
      <c r="C54" s="79">
        <v>17</v>
      </c>
      <c r="D54" s="79" t="s">
        <v>9</v>
      </c>
      <c r="E54" s="79" t="s">
        <v>9</v>
      </c>
      <c r="F54" s="79" t="s">
        <v>9</v>
      </c>
      <c r="G54" s="79">
        <v>82</v>
      </c>
      <c r="H54" s="79">
        <v>38</v>
      </c>
      <c r="I54" s="79">
        <v>32</v>
      </c>
      <c r="J54" s="79">
        <v>171</v>
      </c>
      <c r="K54" s="79" t="s">
        <v>17</v>
      </c>
      <c r="L54" s="79" t="s">
        <v>17</v>
      </c>
      <c r="M54" s="79">
        <v>23</v>
      </c>
      <c r="N54" s="79">
        <v>90</v>
      </c>
      <c r="O54" s="79">
        <v>39</v>
      </c>
      <c r="P54" s="79">
        <v>44</v>
      </c>
      <c r="Q54" s="79">
        <v>67</v>
      </c>
      <c r="R54" s="79">
        <v>24</v>
      </c>
      <c r="S54" s="79" t="s">
        <v>9</v>
      </c>
      <c r="T54" s="79">
        <v>149</v>
      </c>
      <c r="U54" s="79">
        <v>44</v>
      </c>
      <c r="V54" s="79">
        <v>69.05</v>
      </c>
      <c r="W54" s="79">
        <v>114.65</v>
      </c>
      <c r="X54" s="79">
        <v>0</v>
      </c>
      <c r="Y54" s="79">
        <v>0</v>
      </c>
      <c r="Z54" s="79">
        <v>0</v>
      </c>
      <c r="AA54" s="79">
        <v>0</v>
      </c>
      <c r="AB54" s="79">
        <v>0</v>
      </c>
      <c r="AC54" s="79">
        <v>0</v>
      </c>
      <c r="AD54" s="79">
        <v>0</v>
      </c>
      <c r="AE54" s="79">
        <v>0</v>
      </c>
      <c r="AF54" s="79">
        <v>0</v>
      </c>
      <c r="AG54" s="79">
        <v>0</v>
      </c>
      <c r="AH54" s="79">
        <v>0</v>
      </c>
      <c r="AI54" s="79">
        <v>0</v>
      </c>
      <c r="AJ54" s="79">
        <v>0</v>
      </c>
      <c r="AK54" s="79">
        <v>0</v>
      </c>
      <c r="AL54" s="79">
        <v>0</v>
      </c>
      <c r="AM54" s="67"/>
      <c r="AN54" s="65"/>
    </row>
    <row r="55" spans="1:40" s="58" customFormat="1" x14ac:dyDescent="0.25">
      <c r="A55" s="75" t="s">
        <v>138</v>
      </c>
      <c r="B55" s="79">
        <v>8</v>
      </c>
      <c r="C55" s="79">
        <v>169</v>
      </c>
      <c r="D55" s="79">
        <v>56</v>
      </c>
      <c r="E55" s="79">
        <v>30</v>
      </c>
      <c r="F55" s="79">
        <v>2</v>
      </c>
      <c r="G55" s="79" t="s">
        <v>9</v>
      </c>
      <c r="H55" s="79" t="s">
        <v>9</v>
      </c>
      <c r="I55" s="79" t="s">
        <v>9</v>
      </c>
      <c r="J55" s="79">
        <v>10</v>
      </c>
      <c r="K55" s="79" t="s">
        <v>9</v>
      </c>
      <c r="L55" s="79" t="s">
        <v>9</v>
      </c>
      <c r="M55" s="79" t="s">
        <v>9</v>
      </c>
      <c r="N55" s="79" t="s">
        <v>9</v>
      </c>
      <c r="O55" s="79" t="s">
        <v>9</v>
      </c>
      <c r="P55" s="79"/>
      <c r="Q55" s="79"/>
      <c r="R55" s="79"/>
      <c r="S55" s="79"/>
      <c r="T55" s="79"/>
      <c r="U55" s="79"/>
      <c r="V55" s="79"/>
      <c r="W55" s="79">
        <v>0</v>
      </c>
      <c r="X55" s="79">
        <v>0</v>
      </c>
      <c r="Y55" s="79">
        <v>0</v>
      </c>
      <c r="Z55" s="79">
        <v>0</v>
      </c>
      <c r="AA55" s="79">
        <v>0</v>
      </c>
      <c r="AB55" s="79">
        <v>0</v>
      </c>
      <c r="AC55" s="79">
        <v>0</v>
      </c>
      <c r="AD55" s="79">
        <v>0</v>
      </c>
      <c r="AE55" s="79">
        <v>0</v>
      </c>
      <c r="AF55" s="79">
        <v>0</v>
      </c>
      <c r="AG55" s="79">
        <v>0</v>
      </c>
      <c r="AH55" s="79">
        <v>0</v>
      </c>
      <c r="AI55" s="79">
        <v>0</v>
      </c>
      <c r="AJ55" s="79">
        <v>0</v>
      </c>
      <c r="AK55" s="79">
        <v>0</v>
      </c>
      <c r="AL55" s="79">
        <v>0</v>
      </c>
      <c r="AM55" s="67"/>
      <c r="AN55" s="65"/>
    </row>
    <row r="56" spans="1:40" s="58" customFormat="1" x14ac:dyDescent="0.25">
      <c r="A56" s="75" t="s">
        <v>139</v>
      </c>
      <c r="B56" s="79">
        <v>806</v>
      </c>
      <c r="C56" s="79">
        <v>2477</v>
      </c>
      <c r="D56" s="79">
        <v>2694</v>
      </c>
      <c r="E56" s="79">
        <v>2805</v>
      </c>
      <c r="F56" s="79">
        <v>3324</v>
      </c>
      <c r="G56" s="79">
        <v>2745</v>
      </c>
      <c r="H56" s="79">
        <v>1778</v>
      </c>
      <c r="I56" s="79">
        <v>2501</v>
      </c>
      <c r="J56" s="79">
        <v>3298</v>
      </c>
      <c r="K56" s="79">
        <v>2425</v>
      </c>
      <c r="L56" s="79">
        <v>5816</v>
      </c>
      <c r="M56" s="79">
        <v>6166</v>
      </c>
      <c r="N56" s="79">
        <v>3242</v>
      </c>
      <c r="O56" s="79">
        <v>2455</v>
      </c>
      <c r="P56" s="79">
        <v>2046</v>
      </c>
      <c r="Q56" s="79">
        <v>2234</v>
      </c>
      <c r="R56" s="79">
        <v>1920</v>
      </c>
      <c r="S56" s="79">
        <v>1814</v>
      </c>
      <c r="T56" s="79">
        <v>149</v>
      </c>
      <c r="U56" s="79">
        <v>1998</v>
      </c>
      <c r="V56" s="79">
        <v>1499.8079999999998</v>
      </c>
      <c r="W56" s="79">
        <v>777.33699999999999</v>
      </c>
      <c r="X56" s="79">
        <v>528.37</v>
      </c>
      <c r="Y56" s="79">
        <v>427.79999999999995</v>
      </c>
      <c r="Z56" s="79">
        <v>1302.2550000000001</v>
      </c>
      <c r="AA56" s="79">
        <v>2928.6900000000005</v>
      </c>
      <c r="AB56" s="79">
        <v>5422.5219999999999</v>
      </c>
      <c r="AC56" s="79">
        <v>7494.1310000000003</v>
      </c>
      <c r="AD56" s="79">
        <v>5390.6500000000015</v>
      </c>
      <c r="AE56" s="79">
        <v>5654.78</v>
      </c>
      <c r="AF56" s="79">
        <v>3712.4509999999996</v>
      </c>
      <c r="AG56" s="79">
        <v>6607.8500000000013</v>
      </c>
      <c r="AH56" s="79">
        <v>5919.9000000000005</v>
      </c>
      <c r="AI56" s="79">
        <v>14067.72</v>
      </c>
      <c r="AJ56" s="79">
        <v>9116.7749999999996</v>
      </c>
      <c r="AK56" s="79">
        <v>14036.226999999999</v>
      </c>
      <c r="AL56" s="79">
        <v>13971.949999999997</v>
      </c>
      <c r="AM56" s="67"/>
      <c r="AN56" s="65"/>
    </row>
    <row r="57" spans="1:40" s="70" customFormat="1" x14ac:dyDescent="0.25">
      <c r="A57" s="68" t="s">
        <v>16</v>
      </c>
      <c r="B57" s="81">
        <v>30622</v>
      </c>
      <c r="C57" s="81">
        <v>38253</v>
      </c>
      <c r="D57" s="81">
        <v>32982</v>
      </c>
      <c r="E57" s="81">
        <v>32520</v>
      </c>
      <c r="F57" s="81">
        <v>35130</v>
      </c>
      <c r="G57" s="81">
        <v>24673</v>
      </c>
      <c r="H57" s="81">
        <v>19426</v>
      </c>
      <c r="I57" s="81">
        <v>20076</v>
      </c>
      <c r="J57" s="81">
        <v>31560</v>
      </c>
      <c r="K57" s="81">
        <v>15984</v>
      </c>
      <c r="L57" s="81">
        <v>28118</v>
      </c>
      <c r="M57" s="81">
        <v>28164</v>
      </c>
      <c r="N57" s="81">
        <v>28107</v>
      </c>
      <c r="O57" s="81">
        <v>29122</v>
      </c>
      <c r="P57" s="81">
        <v>20482</v>
      </c>
      <c r="Q57" s="81">
        <v>19625</v>
      </c>
      <c r="R57" s="81">
        <v>27076</v>
      </c>
      <c r="S57" s="81">
        <v>14619</v>
      </c>
      <c r="T57" s="81">
        <v>14240</v>
      </c>
      <c r="U57" s="81">
        <v>10472</v>
      </c>
      <c r="V57" s="81">
        <v>12559.532999999999</v>
      </c>
      <c r="W57" s="81">
        <v>8524.68</v>
      </c>
      <c r="X57" s="81">
        <v>5803.0400000000009</v>
      </c>
      <c r="Y57" s="81">
        <v>8723.4290000000001</v>
      </c>
      <c r="Z57" s="81">
        <v>9507.1009999999987</v>
      </c>
      <c r="AA57" s="81">
        <v>16015.599</v>
      </c>
      <c r="AB57" s="81">
        <v>11072.131999999998</v>
      </c>
      <c r="AC57" s="81">
        <v>13777.436000000002</v>
      </c>
      <c r="AD57" s="81">
        <v>9612.3960000000006</v>
      </c>
      <c r="AE57" s="81">
        <v>7898.6129999999994</v>
      </c>
      <c r="AF57" s="81">
        <v>4217.9319999999998</v>
      </c>
      <c r="AG57" s="81">
        <v>6607.8500000000013</v>
      </c>
      <c r="AH57" s="81">
        <v>5919.9000000000005</v>
      </c>
      <c r="AI57" s="81">
        <v>14067.72</v>
      </c>
      <c r="AJ57" s="81">
        <v>9116.7749999999996</v>
      </c>
      <c r="AK57" s="81">
        <v>14373.226999999999</v>
      </c>
      <c r="AL57" s="81">
        <v>13971.949999999997</v>
      </c>
      <c r="AM57" s="71"/>
      <c r="AN57" s="71"/>
    </row>
    <row r="58" spans="1:40" x14ac:dyDescent="0.25">
      <c r="A58" s="47"/>
      <c r="B58" s="31"/>
      <c r="C58" s="31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  <c r="Z58" s="31"/>
      <c r="AA58" s="31"/>
      <c r="AB58" s="31"/>
      <c r="AC58" s="31"/>
      <c r="AD58" s="31"/>
      <c r="AE58" s="312"/>
      <c r="AF58" s="31"/>
      <c r="AG58" s="31"/>
      <c r="AH58" s="31"/>
      <c r="AI58" s="31"/>
      <c r="AJ58" s="113"/>
      <c r="AK58" s="113"/>
      <c r="AL58" s="113"/>
      <c r="AM58" s="5"/>
      <c r="AN58" s="5"/>
    </row>
    <row r="59" spans="1:40" x14ac:dyDescent="0.25">
      <c r="A59" s="36" t="s">
        <v>19</v>
      </c>
      <c r="B59" s="30"/>
      <c r="C59" s="30"/>
      <c r="D59" s="30"/>
      <c r="E59" s="30"/>
      <c r="F59" s="30"/>
      <c r="G59" s="30"/>
      <c r="H59" s="30"/>
      <c r="I59" s="30"/>
      <c r="J59" s="30"/>
      <c r="K59" s="30"/>
      <c r="L59" s="30"/>
      <c r="M59" s="30"/>
      <c r="N59" s="30"/>
      <c r="O59" s="3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13"/>
      <c r="AF59" s="30"/>
      <c r="AG59" s="30"/>
      <c r="AH59" s="30"/>
      <c r="AI59" s="30"/>
      <c r="AJ59" s="114"/>
      <c r="AK59" s="114"/>
      <c r="AL59" s="114"/>
      <c r="AM59" s="1"/>
      <c r="AN59" s="1"/>
    </row>
    <row r="60" spans="1:40" x14ac:dyDescent="0.25">
      <c r="A60" s="37"/>
      <c r="B60" s="37"/>
      <c r="C60" s="37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  <c r="AE60" s="314"/>
      <c r="AF60" s="37"/>
      <c r="AG60" s="37"/>
      <c r="AH60" s="37"/>
      <c r="AI60" s="37"/>
      <c r="AJ60" s="115"/>
      <c r="AK60" s="115"/>
      <c r="AL60" s="115"/>
      <c r="AM60" s="1"/>
      <c r="AN60" s="1"/>
    </row>
    <row r="64" spans="1:40" x14ac:dyDescent="0.25">
      <c r="N64" s="48"/>
    </row>
  </sheetData>
  <mergeCells count="78">
    <mergeCell ref="AL6:AL7"/>
    <mergeCell ref="AL49:AL50"/>
    <mergeCell ref="I6:I7"/>
    <mergeCell ref="U6:U7"/>
    <mergeCell ref="J6:J7"/>
    <mergeCell ref="K6:K7"/>
    <mergeCell ref="L6:L7"/>
    <mergeCell ref="M6:M7"/>
    <mergeCell ref="V6:V7"/>
    <mergeCell ref="W6:W7"/>
    <mergeCell ref="X6:X7"/>
    <mergeCell ref="Y6:Y7"/>
    <mergeCell ref="Z6:Z7"/>
    <mergeCell ref="AA6:AA7"/>
    <mergeCell ref="AB6:AB7"/>
    <mergeCell ref="AC6:AC7"/>
    <mergeCell ref="H6:H7"/>
    <mergeCell ref="B6:B7"/>
    <mergeCell ref="C6:C7"/>
    <mergeCell ref="D6:D7"/>
    <mergeCell ref="E6:E7"/>
    <mergeCell ref="F6:F7"/>
    <mergeCell ref="G6:G7"/>
    <mergeCell ref="K49:K50"/>
    <mergeCell ref="L49:L50"/>
    <mergeCell ref="S6:S7"/>
    <mergeCell ref="T6:T7"/>
    <mergeCell ref="N6:N7"/>
    <mergeCell ref="O6:O7"/>
    <mergeCell ref="P6:P7"/>
    <mergeCell ref="Q6:Q7"/>
    <mergeCell ref="R6:R7"/>
    <mergeCell ref="A4:C4"/>
    <mergeCell ref="A47:B47"/>
    <mergeCell ref="W49:W50"/>
    <mergeCell ref="X49:X50"/>
    <mergeCell ref="Y49:Y50"/>
    <mergeCell ref="U49:U50"/>
    <mergeCell ref="V49:V50"/>
    <mergeCell ref="N49:N50"/>
    <mergeCell ref="O49:O50"/>
    <mergeCell ref="P49:P50"/>
    <mergeCell ref="Q49:Q50"/>
    <mergeCell ref="R49:R50"/>
    <mergeCell ref="S49:S50"/>
    <mergeCell ref="T49:T50"/>
    <mergeCell ref="M49:M50"/>
    <mergeCell ref="B49:B50"/>
    <mergeCell ref="AE58:AE60"/>
    <mergeCell ref="AI6:AI7"/>
    <mergeCell ref="AI49:AI50"/>
    <mergeCell ref="AG49:AG50"/>
    <mergeCell ref="AC49:AC50"/>
    <mergeCell ref="AD49:AD50"/>
    <mergeCell ref="AE49:AE50"/>
    <mergeCell ref="AF49:AF50"/>
    <mergeCell ref="AF6:AF7"/>
    <mergeCell ref="AH6:AH7"/>
    <mergeCell ref="AH49:AH50"/>
    <mergeCell ref="AG6:AG7"/>
    <mergeCell ref="AD6:AD7"/>
    <mergeCell ref="AE6:AE7"/>
    <mergeCell ref="AK6:AK7"/>
    <mergeCell ref="AK49:AK50"/>
    <mergeCell ref="AJ6:AJ7"/>
    <mergeCell ref="AJ49:AJ50"/>
    <mergeCell ref="A46:AJ46"/>
    <mergeCell ref="Z49:Z50"/>
    <mergeCell ref="AA49:AA50"/>
    <mergeCell ref="AB49:AB50"/>
    <mergeCell ref="C49:C50"/>
    <mergeCell ref="D49:D50"/>
    <mergeCell ref="E49:E50"/>
    <mergeCell ref="F49:F50"/>
    <mergeCell ref="G49:G50"/>
    <mergeCell ref="H49:H50"/>
    <mergeCell ref="I49:I50"/>
    <mergeCell ref="J49:J50"/>
  </mergeCells>
  <hyperlinks>
    <hyperlink ref="A1" location="Table_of_Contents!A1" display="Back to the table of contents"/>
  </hyperlink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Table_of_Contents</vt:lpstr>
      <vt:lpstr>Table of contents</vt:lpstr>
      <vt:lpstr>Monthly_Data</vt:lpstr>
      <vt:lpstr>Quarterly_Data</vt:lpstr>
      <vt:lpstr>Annually_Data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NAHIMANA EGIDE</dc:creator>
  <cp:lastModifiedBy>NDAYIRUKIYE Darcy</cp:lastModifiedBy>
  <cp:lastPrinted>2017-03-08T07:20:31Z</cp:lastPrinted>
  <dcterms:created xsi:type="dcterms:W3CDTF">2000-08-22T08:21:46Z</dcterms:created>
  <dcterms:modified xsi:type="dcterms:W3CDTF">2024-05-04T13:31:33Z</dcterms:modified>
</cp:coreProperties>
</file>