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4\03\Anglais\"/>
    </mc:Choice>
  </mc:AlternateContent>
  <bookViews>
    <workbookView xWindow="0" yWindow="0" windowWidth="28800" windowHeight="12210" tabRatio="599"/>
  </bookViews>
  <sheets>
    <sheet name="Table_of_Contents" sheetId="6" r:id="rId1"/>
    <sheet name="Monthly_Data" sheetId="3" r:id="rId2"/>
    <sheet name="Quarterly_Data" sheetId="4" r:id="rId3"/>
    <sheet name="Annually_Data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K98" i="4" l="1"/>
  <c r="K97" i="4"/>
  <c r="K96" i="4"/>
  <c r="K95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F98" i="4"/>
  <c r="F97" i="4"/>
  <c r="F96" i="4"/>
  <c r="F95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L233" i="3"/>
  <c r="L94" i="4" l="1"/>
  <c r="L162" i="3"/>
  <c r="J162" i="3"/>
  <c r="I162" i="3"/>
  <c r="G162" i="3"/>
  <c r="E162" i="3"/>
  <c r="D162" i="3"/>
  <c r="B162" i="3"/>
  <c r="L126" i="3"/>
  <c r="L127" i="3" s="1"/>
  <c r="J126" i="3"/>
  <c r="J127" i="3" s="1"/>
  <c r="I126" i="3"/>
  <c r="I127" i="3" s="1"/>
  <c r="G126" i="3"/>
  <c r="G127" i="3" s="1"/>
  <c r="E126" i="3"/>
  <c r="E127" i="3" s="1"/>
  <c r="D126" i="3"/>
  <c r="D127" i="3" s="1"/>
  <c r="B126" i="3"/>
  <c r="B127" i="3" s="1"/>
  <c r="H121" i="3"/>
  <c r="C121" i="3"/>
  <c r="H117" i="3"/>
  <c r="C117" i="3"/>
</calcChain>
</file>

<file path=xl/sharedStrings.xml><?xml version="1.0" encoding="utf-8"?>
<sst xmlns="http://schemas.openxmlformats.org/spreadsheetml/2006/main" count="468" uniqueCount="54">
  <si>
    <t xml:space="preserve"> </t>
  </si>
  <si>
    <t xml:space="preserve">       ARRIVEES</t>
  </si>
  <si>
    <t xml:space="preserve">       DEPARTS</t>
  </si>
  <si>
    <t>-</t>
  </si>
  <si>
    <t xml:space="preserve">       -</t>
  </si>
  <si>
    <t>Période</t>
  </si>
  <si>
    <t>V.3</t>
  </si>
  <si>
    <t xml:space="preserve">   </t>
  </si>
  <si>
    <t>Source :  AACB (ex- R.S.A.)</t>
  </si>
  <si>
    <t xml:space="preserve"> Bagages(en T)</t>
  </si>
  <si>
    <t>Fret(en T)</t>
  </si>
  <si>
    <t xml:space="preserve"> Poste(en T)</t>
  </si>
  <si>
    <t>Excel File Name:</t>
  </si>
  <si>
    <t>Available from Web Page:</t>
  </si>
  <si>
    <t>http://www.brb.bi/fr/content/autres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</si>
  <si>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</si>
  <si>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</si>
  <si>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</si>
  <si>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  na</t>
  </si>
  <si>
    <t>Table of Contents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</si>
  <si>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</si>
  <si>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</si>
  <si>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</si>
  <si>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</si>
  <si>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</si>
  <si>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</si>
  <si>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>Quarterly</t>
  </si>
  <si>
    <t>Annually</t>
  </si>
  <si>
    <t>Date of Publication</t>
  </si>
  <si>
    <t>Last date of Publication</t>
  </si>
  <si>
    <t xml:space="preserve">       ARRIVALS</t>
  </si>
  <si>
    <t xml:space="preserve">       DEPARTURES</t>
  </si>
  <si>
    <t xml:space="preserve"> AIRCRAFTS</t>
  </si>
  <si>
    <t>Passengers</t>
  </si>
  <si>
    <t xml:space="preserve"> Baggages (in T)</t>
  </si>
  <si>
    <t>Freight (in T)</t>
  </si>
  <si>
    <t xml:space="preserve"> Post (in T)</t>
  </si>
  <si>
    <t>Arrivals  + Departures</t>
  </si>
  <si>
    <t xml:space="preserve"> Aicrafts</t>
  </si>
  <si>
    <t>Period</t>
  </si>
  <si>
    <t>na           : Not available</t>
  </si>
  <si>
    <t xml:space="preserve">     *       :  Not included  transit.</t>
  </si>
  <si>
    <t>Trafic  at International Airport of Bujumbura</t>
  </si>
  <si>
    <t xml:space="preserve"> Back to the table of contents</t>
  </si>
  <si>
    <t>na</t>
  </si>
  <si>
    <t xml:space="preserve">           TRAFFIC AT MELCHIOR NDADAYE INTERNATIONAL AIRPORT *</t>
  </si>
  <si>
    <t xml:space="preserve">            TRAFFIC AT MELCHIOR NDADAYE INTERNATIONAL AIRPORT *</t>
  </si>
  <si>
    <t>Trafic  at International Airport of bujumbura</t>
  </si>
  <si>
    <t>Trafic  at International Airport of bujumbura.xls</t>
  </si>
  <si>
    <t xml:space="preserve"> Bagages(in T)</t>
  </si>
  <si>
    <t>Fret(in T)</t>
  </si>
  <si>
    <t xml:space="preserve"> Poste(in T)</t>
  </si>
  <si>
    <t>2023</t>
  </si>
  <si>
    <t>Q1-2024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</si>
</sst>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F_-;\-* #,##0.00\ _F_-;_-* &quot;-&quot;??\ _F_-;_-@_-"/>
    <numFmt numFmtId="165" formatCode="General_)"/>
    <numFmt numFmtId="166" formatCode="_-* #,##0\ _F_-;\-* #,##0\ _F_-;_-* &quot;-&quot;??\ _F_-;_-@_-"/>
    <numFmt numFmtId="167" formatCode="#,##0.0_);\(#,##0.0\)"/>
    <numFmt numFmtId="168" formatCode="_-* #,##0.000\ _F_-;\-* #,##0.000\ _F_-;_-* &quot;-&quot;??\ _F_-;_-@_-"/>
    <numFmt numFmtId="169" formatCode="#,##0.000_);\(#,##0.000\)"/>
    <numFmt numFmtId="170" formatCode="#,##0.0"/>
    <numFmt numFmtId="171" formatCode="[$-409]mmm\-yy;@"/>
    <numFmt numFmtId="172" formatCode="[$-409]dd\-mmm\-yy;@"/>
    <numFmt numFmtId="173" formatCode="#,##0.0000\ _€;\-#,##0.0000\ _€"/>
    <numFmt numFmtId="174" formatCode="[$-409]mmmm\-yy;@"/>
  </numFmts>
  <fonts count="26" x14ac:knownFonts="1">
    <font>
      <sz val="12"/>
      <name val="Helv"/>
    </font>
    <font>
      <sz val="10"/>
      <name val="Arial"/>
      <family val="2"/>
    </font>
    <font>
      <sz val="12"/>
      <color indexed="8"/>
      <name val="Helv"/>
    </font>
    <font>
      <b/>
      <sz val="12"/>
      <name val="Helv"/>
    </font>
    <font>
      <sz val="12"/>
      <name val="Arial"/>
      <family val="2"/>
    </font>
    <font>
      <sz val="12"/>
      <name val="Helv"/>
    </font>
    <font>
      <b/>
      <sz val="12"/>
      <name val="Arial"/>
      <family val="2"/>
    </font>
    <font>
      <u/>
      <sz val="9.6"/>
      <color indexed="12"/>
      <name val="Helv"/>
    </font>
    <font>
      <sz val="12"/>
      <color indexed="8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indexed="8"/>
      <name val="Garamond"/>
      <family val="1"/>
    </font>
    <font>
      <sz val="12"/>
      <color indexed="12"/>
      <name val="Garamond"/>
      <family val="1"/>
    </font>
    <font>
      <u/>
      <sz val="12"/>
      <color indexed="12"/>
      <name val="Garamond"/>
      <family val="1"/>
    </font>
    <font>
      <u/>
      <sz val="14"/>
      <color indexed="12"/>
      <name val="Garamond"/>
      <family val="1"/>
    </font>
    <font>
      <sz val="14"/>
      <name val="Garamond"/>
      <family val="1"/>
    </font>
    <font>
      <b/>
      <sz val="14"/>
      <name val="Garamond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165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65">
    <xf numFmtId="165" fontId="0" fillId="0" borderId="0" xfId="0"/>
    <xf numFmtId="37" fontId="0" fillId="0" borderId="0" xfId="0" applyNumberFormat="1" applyProtection="1"/>
    <xf numFmtId="39" fontId="0" fillId="0" borderId="0" xfId="0" applyNumberFormat="1" applyProtection="1"/>
    <xf numFmtId="165" fontId="0" fillId="0" borderId="0" xfId="0" applyBorder="1"/>
    <xf numFmtId="165" fontId="2" fillId="0" borderId="0" xfId="0" applyFont="1" applyBorder="1"/>
    <xf numFmtId="164" fontId="0" fillId="0" borderId="0" xfId="2" applyFont="1" applyProtection="1"/>
    <xf numFmtId="164" fontId="0" fillId="0" borderId="0" xfId="2" applyFont="1"/>
    <xf numFmtId="165" fontId="5" fillId="0" borderId="0" xfId="0" applyFont="1" applyBorder="1"/>
    <xf numFmtId="165" fontId="4" fillId="0" borderId="0" xfId="0" applyFont="1" applyBorder="1" applyAlignment="1">
      <alignment horizontal="left"/>
    </xf>
    <xf numFmtId="37" fontId="5" fillId="0" borderId="0" xfId="0" applyNumberFormat="1" applyFont="1" applyBorder="1" applyProtection="1"/>
    <xf numFmtId="166" fontId="4" fillId="0" borderId="0" xfId="2" applyNumberFormat="1" applyFont="1" applyBorder="1" applyProtection="1"/>
    <xf numFmtId="166" fontId="6" fillId="0" borderId="0" xfId="2" applyNumberFormat="1" applyFont="1" applyBorder="1" applyProtection="1"/>
    <xf numFmtId="166" fontId="4" fillId="0" borderId="0" xfId="2" applyNumberFormat="1" applyFont="1" applyFill="1" applyBorder="1" applyProtection="1"/>
    <xf numFmtId="168" fontId="0" fillId="0" borderId="0" xfId="2" applyNumberFormat="1" applyFont="1" applyProtection="1"/>
    <xf numFmtId="39" fontId="3" fillId="0" borderId="0" xfId="0" applyNumberFormat="1" applyFont="1" applyProtection="1"/>
    <xf numFmtId="165" fontId="0" fillId="0" borderId="0" xfId="0" applyBorder="1" applyAlignment="1">
      <alignment horizontal="fill"/>
    </xf>
    <xf numFmtId="165" fontId="3" fillId="0" borderId="0" xfId="0" applyFont="1" applyBorder="1" applyAlignment="1">
      <alignment horizontal="left"/>
    </xf>
    <xf numFmtId="37" fontId="5" fillId="0" borderId="0" xfId="0" applyNumberFormat="1" applyFont="1" applyBorder="1" applyAlignment="1" applyProtection="1">
      <alignment horizontal="fill"/>
    </xf>
    <xf numFmtId="165" fontId="0" fillId="0" borderId="0" xfId="0" applyFill="1"/>
    <xf numFmtId="37" fontId="0" fillId="0" borderId="0" xfId="0" applyNumberFormat="1" applyFont="1" applyBorder="1" applyProtection="1"/>
    <xf numFmtId="165" fontId="19" fillId="0" borderId="1" xfId="0" applyFont="1" applyBorder="1" applyAlignment="1">
      <alignment horizontal="fill"/>
    </xf>
    <xf numFmtId="165" fontId="19" fillId="0" borderId="2" xfId="0" applyFont="1" applyBorder="1" applyAlignment="1">
      <alignment horizontal="fill"/>
    </xf>
    <xf numFmtId="165" fontId="19" fillId="0" borderId="3" xfId="0" applyFont="1" applyBorder="1" applyAlignment="1">
      <alignment horizontal="left"/>
    </xf>
    <xf numFmtId="165" fontId="19" fillId="0" borderId="0" xfId="0" applyFont="1" applyBorder="1"/>
    <xf numFmtId="165" fontId="20" fillId="0" borderId="4" xfId="0" applyFont="1" applyBorder="1" applyAlignment="1">
      <alignment horizontal="left"/>
    </xf>
    <xf numFmtId="165" fontId="19" fillId="0" borderId="5" xfId="0" applyFont="1" applyBorder="1" applyAlignment="1">
      <alignment horizontal="fill"/>
    </xf>
    <xf numFmtId="37" fontId="19" fillId="0" borderId="0" xfId="0" applyNumberFormat="1" applyFont="1" applyBorder="1" applyProtection="1"/>
    <xf numFmtId="166" fontId="19" fillId="0" borderId="6" xfId="2" applyNumberFormat="1" applyFont="1" applyBorder="1" applyAlignment="1" applyProtection="1">
      <alignment horizontal="center"/>
    </xf>
    <xf numFmtId="37" fontId="19" fillId="0" borderId="1" xfId="0" applyNumberFormat="1" applyFont="1" applyBorder="1" applyProtection="1"/>
    <xf numFmtId="164" fontId="19" fillId="0" borderId="1" xfId="2" applyFont="1" applyBorder="1" applyProtection="1"/>
    <xf numFmtId="37" fontId="19" fillId="0" borderId="2" xfId="0" applyNumberFormat="1" applyFont="1" applyBorder="1" applyProtection="1"/>
    <xf numFmtId="167" fontId="19" fillId="0" borderId="0" xfId="0" applyNumberFormat="1" applyFont="1" applyBorder="1" applyProtection="1"/>
    <xf numFmtId="37" fontId="19" fillId="0" borderId="4" xfId="0" applyNumberFormat="1" applyFont="1" applyBorder="1" applyProtection="1"/>
    <xf numFmtId="39" fontId="19" fillId="0" borderId="0" xfId="0" applyNumberFormat="1" applyFont="1" applyBorder="1" applyProtection="1"/>
    <xf numFmtId="37" fontId="19" fillId="0" borderId="7" xfId="0" applyNumberFormat="1" applyFont="1" applyBorder="1" applyAlignment="1" applyProtection="1">
      <alignment horizontal="fill"/>
    </xf>
    <xf numFmtId="167" fontId="19" fillId="0" borderId="7" xfId="0" applyNumberFormat="1" applyFont="1" applyBorder="1" applyAlignment="1" applyProtection="1">
      <alignment horizontal="fill"/>
    </xf>
    <xf numFmtId="37" fontId="19" fillId="0" borderId="8" xfId="0" applyNumberFormat="1" applyFont="1" applyBorder="1" applyAlignment="1" applyProtection="1">
      <alignment horizontal="fill"/>
    </xf>
    <xf numFmtId="165" fontId="20" fillId="0" borderId="3" xfId="0" applyFont="1" applyBorder="1" applyAlignment="1">
      <alignment horizontal="left"/>
    </xf>
    <xf numFmtId="166" fontId="4" fillId="0" borderId="0" xfId="2" applyNumberFormat="1" applyFont="1" applyFill="1" applyBorder="1"/>
    <xf numFmtId="165" fontId="21" fillId="0" borderId="0" xfId="0" applyFont="1"/>
    <xf numFmtId="165" fontId="22" fillId="0" borderId="0" xfId="0" applyFont="1"/>
    <xf numFmtId="165" fontId="23" fillId="0" borderId="0" xfId="0" applyFont="1"/>
    <xf numFmtId="165" fontId="24" fillId="2" borderId="9" xfId="0" applyFont="1" applyFill="1" applyBorder="1"/>
    <xf numFmtId="0" fontId="7" fillId="3" borderId="0" xfId="1" applyFill="1" applyAlignment="1" applyProtection="1"/>
    <xf numFmtId="165" fontId="21" fillId="3" borderId="0" xfId="0" applyFont="1" applyFill="1"/>
    <xf numFmtId="49" fontId="21" fillId="3" borderId="0" xfId="0" applyNumberFormat="1" applyFont="1" applyFill="1" applyAlignment="1">
      <alignment horizontal="right"/>
    </xf>
    <xf numFmtId="49" fontId="21" fillId="3" borderId="0" xfId="0" quotePrefix="1" applyNumberFormat="1" applyFont="1" applyFill="1" applyAlignment="1">
      <alignment horizontal="right"/>
    </xf>
    <xf numFmtId="165" fontId="25" fillId="3" borderId="10" xfId="0" applyFont="1" applyFill="1" applyBorder="1"/>
    <xf numFmtId="165" fontId="21" fillId="3" borderId="10" xfId="0" applyFont="1" applyFill="1" applyBorder="1"/>
    <xf numFmtId="172" fontId="21" fillId="0" borderId="0" xfId="0" applyNumberFormat="1" applyFont="1" applyAlignment="1">
      <alignment horizontal="left"/>
    </xf>
    <xf numFmtId="165" fontId="7" fillId="0" borderId="0" xfId="1" applyNumberFormat="1" applyAlignment="1" applyProtection="1"/>
    <xf numFmtId="165" fontId="7" fillId="0" borderId="11" xfId="1" applyNumberFormat="1" applyBorder="1" applyAlignment="1" applyProtection="1">
      <alignment horizontal="right"/>
    </xf>
    <xf numFmtId="165" fontId="20" fillId="4" borderId="12" xfId="0" applyFont="1" applyFill="1" applyBorder="1" applyAlignment="1">
      <alignment horizontal="center"/>
    </xf>
    <xf numFmtId="165" fontId="19" fillId="5" borderId="13" xfId="0" applyFont="1" applyFill="1" applyBorder="1" applyAlignment="1">
      <alignment horizontal="center"/>
    </xf>
    <xf numFmtId="165" fontId="19" fillId="5" borderId="6" xfId="0" applyFont="1" applyFill="1" applyBorder="1" applyAlignment="1">
      <alignment horizontal="center"/>
    </xf>
    <xf numFmtId="165" fontId="19" fillId="5" borderId="14" xfId="0" applyFont="1" applyFill="1" applyBorder="1" applyAlignment="1">
      <alignment horizontal="center"/>
    </xf>
    <xf numFmtId="165" fontId="9" fillId="0" borderId="0" xfId="0" applyFont="1" applyAlignment="1">
      <alignment horizontal="justify" vertical="center"/>
    </xf>
    <xf numFmtId="169" fontId="3" fillId="0" borderId="0" xfId="0" applyNumberFormat="1" applyFont="1" applyBorder="1" applyAlignment="1" applyProtection="1">
      <alignment horizontal="fill"/>
    </xf>
    <xf numFmtId="166" fontId="19" fillId="0" borderId="1" xfId="2" applyNumberFormat="1" applyFont="1" applyBorder="1" applyProtection="1"/>
    <xf numFmtId="165" fontId="11" fillId="0" borderId="1" xfId="0" applyFont="1" applyBorder="1" applyAlignment="1">
      <alignment horizontal="fill"/>
    </xf>
    <xf numFmtId="165" fontId="11" fillId="0" borderId="2" xfId="0" applyFont="1" applyBorder="1" applyAlignment="1">
      <alignment horizontal="fill"/>
    </xf>
    <xf numFmtId="165" fontId="11" fillId="0" borderId="0" xfId="0" applyFont="1" applyBorder="1" applyAlignment="1">
      <alignment horizontal="fill"/>
    </xf>
    <xf numFmtId="165" fontId="11" fillId="0" borderId="4" xfId="0" applyFont="1" applyBorder="1" applyAlignment="1">
      <alignment horizontal="fill"/>
    </xf>
    <xf numFmtId="165" fontId="11" fillId="6" borderId="15" xfId="0" applyFont="1" applyFill="1" applyBorder="1" applyAlignment="1">
      <alignment horizontal="left"/>
    </xf>
    <xf numFmtId="165" fontId="11" fillId="6" borderId="1" xfId="0" applyFont="1" applyFill="1" applyBorder="1"/>
    <xf numFmtId="165" fontId="11" fillId="6" borderId="5" xfId="0" applyFont="1" applyFill="1" applyBorder="1"/>
    <xf numFmtId="165" fontId="14" fillId="6" borderId="7" xfId="0" applyFont="1" applyFill="1" applyBorder="1"/>
    <xf numFmtId="165" fontId="11" fillId="6" borderId="7" xfId="0" applyFont="1" applyFill="1" applyBorder="1"/>
    <xf numFmtId="165" fontId="8" fillId="6" borderId="7" xfId="0" applyFont="1" applyFill="1" applyBorder="1"/>
    <xf numFmtId="165" fontId="8" fillId="6" borderId="8" xfId="0" applyFont="1" applyFill="1" applyBorder="1"/>
    <xf numFmtId="165" fontId="12" fillId="7" borderId="3" xfId="0" applyFont="1" applyFill="1" applyBorder="1" applyAlignment="1">
      <alignment horizontal="left"/>
    </xf>
    <xf numFmtId="165" fontId="12" fillId="7" borderId="0" xfId="0" applyFont="1" applyFill="1" applyBorder="1" applyAlignment="1">
      <alignment horizontal="left"/>
    </xf>
    <xf numFmtId="165" fontId="12" fillId="7" borderId="0" xfId="0" applyFont="1" applyFill="1" applyBorder="1"/>
    <xf numFmtId="165" fontId="12" fillId="7" borderId="4" xfId="0" applyFont="1" applyFill="1" applyBorder="1"/>
    <xf numFmtId="165" fontId="12" fillId="7" borderId="3" xfId="0" applyFont="1" applyFill="1" applyBorder="1"/>
    <xf numFmtId="165" fontId="12" fillId="7" borderId="6" xfId="0" applyFont="1" applyFill="1" applyBorder="1" applyAlignment="1">
      <alignment horizontal="left"/>
    </xf>
    <xf numFmtId="165" fontId="12" fillId="7" borderId="13" xfId="0" applyFont="1" applyFill="1" applyBorder="1" applyAlignment="1">
      <alignment horizontal="right"/>
    </xf>
    <xf numFmtId="165" fontId="12" fillId="7" borderId="13" xfId="0" applyFont="1" applyFill="1" applyBorder="1" applyAlignment="1">
      <alignment horizontal="left"/>
    </xf>
    <xf numFmtId="165" fontId="12" fillId="7" borderId="13" xfId="0" applyFont="1" applyFill="1" applyBorder="1" applyAlignment="1">
      <alignment horizontal="center"/>
    </xf>
    <xf numFmtId="166" fontId="11" fillId="0" borderId="1" xfId="2" applyNumberFormat="1" applyFont="1" applyBorder="1" applyProtection="1"/>
    <xf numFmtId="166" fontId="11" fillId="0" borderId="0" xfId="2" applyNumberFormat="1" applyFont="1" applyBorder="1" applyProtection="1"/>
    <xf numFmtId="165" fontId="11" fillId="0" borderId="3" xfId="0" applyFont="1" applyBorder="1" applyAlignment="1">
      <alignment horizontal="left"/>
    </xf>
    <xf numFmtId="37" fontId="11" fillId="0" borderId="1" xfId="0" applyNumberFormat="1" applyFont="1" applyBorder="1" applyProtection="1"/>
    <xf numFmtId="164" fontId="11" fillId="0" borderId="1" xfId="2" applyFont="1" applyBorder="1" applyProtection="1"/>
    <xf numFmtId="37" fontId="11" fillId="0" borderId="2" xfId="0" applyNumberFormat="1" applyFont="1" applyBorder="1" applyProtection="1"/>
    <xf numFmtId="37" fontId="11" fillId="0" borderId="0" xfId="0" applyNumberFormat="1" applyFont="1" applyBorder="1" applyProtection="1"/>
    <xf numFmtId="167" fontId="11" fillId="0" borderId="0" xfId="0" applyNumberFormat="1" applyFont="1" applyBorder="1" applyProtection="1"/>
    <xf numFmtId="37" fontId="11" fillId="0" borderId="4" xfId="0" applyNumberFormat="1" applyFont="1" applyBorder="1" applyProtection="1"/>
    <xf numFmtId="165" fontId="11" fillId="0" borderId="0" xfId="0" applyFont="1"/>
    <xf numFmtId="39" fontId="11" fillId="0" borderId="0" xfId="0" applyNumberFormat="1" applyFont="1" applyBorder="1" applyProtection="1"/>
    <xf numFmtId="165" fontId="11" fillId="0" borderId="5" xfId="0" applyFont="1" applyBorder="1" applyAlignment="1">
      <alignment horizontal="fill"/>
    </xf>
    <xf numFmtId="37" fontId="11" fillId="0" borderId="7" xfId="0" applyNumberFormat="1" applyFont="1" applyBorder="1" applyAlignment="1" applyProtection="1">
      <alignment horizontal="fill"/>
    </xf>
    <xf numFmtId="167" fontId="11" fillId="0" borderId="7" xfId="0" applyNumberFormat="1" applyFont="1" applyBorder="1" applyAlignment="1" applyProtection="1">
      <alignment horizontal="fill"/>
    </xf>
    <xf numFmtId="37" fontId="11" fillId="0" borderId="8" xfId="0" applyNumberFormat="1" applyFont="1" applyBorder="1" applyAlignment="1" applyProtection="1">
      <alignment horizontal="fill"/>
    </xf>
    <xf numFmtId="37" fontId="11" fillId="0" borderId="0" xfId="0" applyNumberFormat="1" applyFont="1" applyProtection="1"/>
    <xf numFmtId="168" fontId="11" fillId="0" borderId="0" xfId="2" applyNumberFormat="1" applyFont="1" applyProtection="1"/>
    <xf numFmtId="164" fontId="11" fillId="0" borderId="0" xfId="2" applyFont="1" applyProtection="1"/>
    <xf numFmtId="39" fontId="11" fillId="0" borderId="0" xfId="0" applyNumberFormat="1" applyFont="1" applyProtection="1"/>
    <xf numFmtId="39" fontId="12" fillId="0" borderId="0" xfId="0" applyNumberFormat="1" applyFont="1" applyProtection="1"/>
    <xf numFmtId="164" fontId="11" fillId="0" borderId="0" xfId="2" applyFont="1"/>
    <xf numFmtId="165" fontId="15" fillId="0" borderId="3" xfId="1" applyNumberFormat="1" applyFont="1" applyBorder="1" applyAlignment="1" applyProtection="1">
      <alignment horizontal="right"/>
    </xf>
    <xf numFmtId="165" fontId="17" fillId="0" borderId="1" xfId="0" applyFont="1" applyBorder="1" applyAlignment="1">
      <alignment horizontal="fill"/>
    </xf>
    <xf numFmtId="165" fontId="17" fillId="0" borderId="2" xfId="0" applyFont="1" applyBorder="1" applyAlignment="1">
      <alignment horizontal="fill"/>
    </xf>
    <xf numFmtId="165" fontId="16" fillId="0" borderId="3" xfId="1" applyNumberFormat="1" applyFont="1" applyBorder="1" applyAlignment="1" applyProtection="1">
      <alignment horizontal="right"/>
    </xf>
    <xf numFmtId="165" fontId="17" fillId="0" borderId="0" xfId="0" applyFont="1" applyBorder="1" applyAlignment="1">
      <alignment horizontal="fill"/>
    </xf>
    <xf numFmtId="165" fontId="17" fillId="0" borderId="4" xfId="0" applyFont="1" applyBorder="1" applyAlignment="1">
      <alignment horizontal="fill"/>
    </xf>
    <xf numFmtId="171" fontId="17" fillId="0" borderId="6" xfId="0" applyNumberFormat="1" applyFont="1" applyBorder="1" applyAlignment="1">
      <alignment horizontal="center"/>
    </xf>
    <xf numFmtId="166" fontId="17" fillId="0" borderId="6" xfId="2" applyNumberFormat="1" applyFont="1" applyBorder="1" applyAlignment="1" applyProtection="1">
      <alignment horizontal="center"/>
    </xf>
    <xf numFmtId="37" fontId="17" fillId="0" borderId="1" xfId="0" applyNumberFormat="1" applyFont="1" applyBorder="1" applyProtection="1"/>
    <xf numFmtId="164" fontId="17" fillId="0" borderId="1" xfId="2" applyFont="1" applyBorder="1" applyProtection="1"/>
    <xf numFmtId="37" fontId="17" fillId="0" borderId="2" xfId="0" applyNumberFormat="1" applyFont="1" applyBorder="1" applyProtection="1"/>
    <xf numFmtId="37" fontId="17" fillId="0" borderId="0" xfId="0" applyNumberFormat="1" applyFont="1" applyBorder="1" applyProtection="1"/>
    <xf numFmtId="167" fontId="17" fillId="0" borderId="0" xfId="0" applyNumberFormat="1" applyFont="1" applyBorder="1" applyProtection="1"/>
    <xf numFmtId="37" fontId="17" fillId="0" borderId="4" xfId="0" applyNumberFormat="1" applyFont="1" applyBorder="1" applyProtection="1"/>
    <xf numFmtId="165" fontId="17" fillId="0" borderId="0" xfId="0" applyFont="1"/>
    <xf numFmtId="39" fontId="17" fillId="0" borderId="0" xfId="0" applyNumberFormat="1" applyFont="1" applyBorder="1" applyProtection="1"/>
    <xf numFmtId="165" fontId="17" fillId="0" borderId="5" xfId="0" applyFont="1" applyBorder="1" applyAlignment="1">
      <alignment horizontal="fill"/>
    </xf>
    <xf numFmtId="37" fontId="17" fillId="0" borderId="7" xfId="0" applyNumberFormat="1" applyFont="1" applyBorder="1" applyAlignment="1" applyProtection="1">
      <alignment horizontal="fill"/>
    </xf>
    <xf numFmtId="167" fontId="17" fillId="0" borderId="7" xfId="0" applyNumberFormat="1" applyFont="1" applyBorder="1" applyAlignment="1" applyProtection="1">
      <alignment horizontal="fill"/>
    </xf>
    <xf numFmtId="37" fontId="17" fillId="0" borderId="8" xfId="0" applyNumberFormat="1" applyFont="1" applyBorder="1" applyAlignment="1" applyProtection="1">
      <alignment horizontal="fill"/>
    </xf>
    <xf numFmtId="37" fontId="17" fillId="0" borderId="0" xfId="0" applyNumberFormat="1" applyFont="1" applyProtection="1"/>
    <xf numFmtId="164" fontId="17" fillId="0" borderId="0" xfId="2" applyFont="1" applyProtection="1"/>
    <xf numFmtId="39" fontId="17" fillId="0" borderId="0" xfId="0" applyNumberFormat="1" applyFont="1" applyProtection="1"/>
    <xf numFmtId="39" fontId="18" fillId="0" borderId="0" xfId="0" applyNumberFormat="1" applyFont="1" applyProtection="1"/>
    <xf numFmtId="164" fontId="17" fillId="0" borderId="0" xfId="2" applyFont="1"/>
    <xf numFmtId="171" fontId="11" fillId="0" borderId="2" xfId="0" applyNumberFormat="1" applyFont="1" applyFill="1" applyBorder="1" applyAlignment="1">
      <alignment horizontal="center"/>
    </xf>
    <xf numFmtId="171" fontId="11" fillId="0" borderId="4" xfId="0" applyNumberFormat="1" applyFont="1" applyFill="1" applyBorder="1" applyAlignment="1">
      <alignment horizontal="center"/>
    </xf>
    <xf numFmtId="170" fontId="11" fillId="0" borderId="13" xfId="2" applyNumberFormat="1" applyFont="1" applyFill="1" applyBorder="1" applyAlignment="1" applyProtection="1">
      <alignment horizontal="right"/>
    </xf>
    <xf numFmtId="170" fontId="11" fillId="0" borderId="6" xfId="2" applyNumberFormat="1" applyFont="1" applyFill="1" applyBorder="1" applyAlignment="1" applyProtection="1">
      <alignment horizontal="right"/>
    </xf>
    <xf numFmtId="170" fontId="11" fillId="0" borderId="6" xfId="2" applyNumberFormat="1" applyFont="1" applyBorder="1" applyAlignment="1" applyProtection="1">
      <alignment horizontal="right"/>
    </xf>
    <xf numFmtId="166" fontId="11" fillId="0" borderId="14" xfId="2" applyNumberFormat="1" applyFont="1" applyFill="1" applyBorder="1" applyAlignment="1" applyProtection="1">
      <alignment horizontal="right"/>
    </xf>
    <xf numFmtId="165" fontId="11" fillId="0" borderId="0" xfId="0" applyFont="1" applyBorder="1"/>
    <xf numFmtId="165" fontId="17" fillId="0" borderId="0" xfId="0" applyFont="1" applyBorder="1"/>
    <xf numFmtId="165" fontId="11" fillId="0" borderId="1" xfId="0" applyFont="1" applyBorder="1" applyAlignment="1">
      <alignment horizontal="left"/>
    </xf>
    <xf numFmtId="165" fontId="12" fillId="6" borderId="2" xfId="0" applyFont="1" applyFill="1" applyBorder="1" applyAlignment="1">
      <alignment horizontal="right"/>
    </xf>
    <xf numFmtId="165" fontId="12" fillId="7" borderId="11" xfId="0" applyFont="1" applyFill="1" applyBorder="1" applyAlignment="1">
      <alignment horizontal="right"/>
    </xf>
    <xf numFmtId="165" fontId="12" fillId="7" borderId="11" xfId="0" applyFont="1" applyFill="1" applyBorder="1" applyAlignment="1">
      <alignment horizontal="left"/>
    </xf>
    <xf numFmtId="165" fontId="12" fillId="7" borderId="11" xfId="0" applyFont="1" applyFill="1" applyBorder="1" applyAlignment="1">
      <alignment horizontal="center"/>
    </xf>
    <xf numFmtId="1" fontId="19" fillId="0" borderId="3" xfId="0" applyNumberFormat="1" applyFont="1" applyBorder="1" applyAlignment="1">
      <alignment horizontal="left"/>
    </xf>
    <xf numFmtId="166" fontId="11" fillId="0" borderId="6" xfId="2" applyNumberFormat="1" applyFont="1" applyFill="1" applyBorder="1" applyAlignment="1" applyProtection="1">
      <alignment horizontal="center"/>
    </xf>
    <xf numFmtId="165" fontId="12" fillId="7" borderId="13" xfId="0" applyFont="1" applyFill="1" applyBorder="1" applyAlignment="1">
      <alignment horizontal="center"/>
    </xf>
    <xf numFmtId="165" fontId="7" fillId="0" borderId="13" xfId="1" applyNumberFormat="1" applyBorder="1" applyAlignment="1" applyProtection="1">
      <alignment horizontal="right"/>
    </xf>
    <xf numFmtId="166" fontId="19" fillId="0" borderId="4" xfId="2" applyNumberFormat="1" applyFont="1" applyBorder="1" applyAlignment="1" applyProtection="1">
      <alignment horizontal="center"/>
    </xf>
    <xf numFmtId="165" fontId="12" fillId="7" borderId="6" xfId="0" applyFont="1" applyFill="1" applyBorder="1" applyAlignment="1">
      <alignment horizontal="center"/>
    </xf>
    <xf numFmtId="165" fontId="8" fillId="6" borderId="0" xfId="0" applyFont="1" applyFill="1" applyBorder="1"/>
    <xf numFmtId="165" fontId="12" fillId="7" borderId="6" xfId="0" applyFont="1" applyFill="1" applyBorder="1" applyAlignment="1">
      <alignment horizontal="right"/>
    </xf>
    <xf numFmtId="165" fontId="12" fillId="7" borderId="16" xfId="0" applyFont="1" applyFill="1" applyBorder="1"/>
    <xf numFmtId="165" fontId="19" fillId="0" borderId="15" xfId="0" applyFont="1" applyBorder="1" applyAlignment="1">
      <alignment horizontal="left"/>
    </xf>
    <xf numFmtId="39" fontId="17" fillId="0" borderId="4" xfId="0" applyNumberFormat="1" applyFont="1" applyBorder="1" applyProtection="1"/>
    <xf numFmtId="166" fontId="19" fillId="0" borderId="4" xfId="2" applyNumberFormat="1" applyFont="1" applyFill="1" applyBorder="1" applyAlignment="1" applyProtection="1">
      <alignment horizontal="center"/>
    </xf>
    <xf numFmtId="166" fontId="19" fillId="0" borderId="4" xfId="2" applyNumberFormat="1" applyFont="1" applyFill="1" applyBorder="1" applyAlignment="1" applyProtection="1">
      <alignment horizontal="center" vertical="center"/>
    </xf>
    <xf numFmtId="173" fontId="17" fillId="0" borderId="0" xfId="0" applyNumberFormat="1" applyFont="1" applyProtection="1"/>
    <xf numFmtId="166" fontId="19" fillId="0" borderId="6" xfId="2" applyNumberFormat="1" applyFont="1" applyBorder="1" applyProtection="1"/>
    <xf numFmtId="174" fontId="21" fillId="3" borderId="0" xfId="0" applyNumberFormat="1" applyFont="1" applyFill="1" applyAlignment="1">
      <alignment horizontal="right"/>
    </xf>
    <xf numFmtId="165" fontId="20" fillId="4" borderId="12" xfId="0" applyFont="1" applyFill="1" applyBorder="1" applyAlignment="1">
      <alignment horizontal="center" vertical="center"/>
    </xf>
    <xf numFmtId="165" fontId="20" fillId="4" borderId="15" xfId="0" applyFont="1" applyFill="1" applyBorder="1" applyAlignment="1">
      <alignment horizontal="center" vertical="center"/>
    </xf>
    <xf numFmtId="165" fontId="20" fillId="4" borderId="3" xfId="0" applyFont="1" applyFill="1" applyBorder="1" applyAlignment="1">
      <alignment horizontal="center" vertical="center"/>
    </xf>
    <xf numFmtId="165" fontId="20" fillId="4" borderId="5" xfId="0" applyFont="1" applyFill="1" applyBorder="1" applyAlignment="1">
      <alignment horizontal="center" vertical="center"/>
    </xf>
    <xf numFmtId="165" fontId="13" fillId="6" borderId="3" xfId="0" applyFont="1" applyFill="1" applyBorder="1" applyAlignment="1">
      <alignment horizontal="center"/>
    </xf>
    <xf numFmtId="165" fontId="13" fillId="6" borderId="0" xfId="0" applyFont="1" applyFill="1" applyBorder="1" applyAlignment="1">
      <alignment horizontal="center"/>
    </xf>
    <xf numFmtId="165" fontId="13" fillId="6" borderId="4" xfId="0" applyFont="1" applyFill="1" applyBorder="1" applyAlignment="1">
      <alignment horizontal="center"/>
    </xf>
    <xf numFmtId="165" fontId="12" fillId="7" borderId="13" xfId="0" applyFont="1" applyFill="1" applyBorder="1" applyAlignment="1">
      <alignment horizontal="center"/>
    </xf>
    <xf numFmtId="165" fontId="12" fillId="7" borderId="6" xfId="0" applyFont="1" applyFill="1" applyBorder="1" applyAlignment="1">
      <alignment horizontal="center"/>
    </xf>
    <xf numFmtId="165" fontId="12" fillId="7" borderId="13" xfId="0" applyFont="1" applyFill="1" applyBorder="1" applyAlignment="1">
      <alignment horizontal="center" vertical="center"/>
    </xf>
    <xf numFmtId="165" fontId="12" fillId="7" borderId="14" xfId="0" applyFont="1" applyFill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8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252"/>
  <sheetViews>
    <sheetView tabSelected="1" workbookViewId="0">
      <selection activeCell="D17" sqref="D17"/>
    </sheetView>
  </sheetViews>
  <sheetFormatPr baseColWidth="10" defaultColWidth="8.88671875" defaultRowHeight="15.75" x14ac:dyDescent="0.25"/>
  <cols>
    <col min="1" max="1" width="4.21875" style="39" customWidth="1"/>
    <col min="2" max="2" width="68.6640625" style="39" bestFit="1" customWidth="1"/>
    <col min="3" max="3" width="46.109375" style="39" bestFit="1" customWidth="1"/>
    <col min="4" max="4" width="17.109375" style="39" bestFit="1" customWidth="1"/>
    <col min="5" max="5" width="15.88671875" style="39" customWidth="1"/>
    <col min="6" max="16384" width="8.88671875" style="39"/>
  </cols>
  <sheetData>
    <row r="1" spans="2:5" ht="27.75" customHeight="1" x14ac:dyDescent="0.25"/>
    <row r="2" spans="2:5" x14ac:dyDescent="0.25">
      <c r="B2" s="56" t="s">
        <v>15</v>
      </c>
    </row>
    <row r="3" spans="2:5" x14ac:dyDescent="0.25">
      <c r="B3" s="56"/>
    </row>
    <row r="4" spans="2:5" x14ac:dyDescent="0.25">
      <c r="B4" s="56" t="s">
        <v>16</v>
      </c>
    </row>
    <row r="5" spans="2:5" x14ac:dyDescent="0.25">
      <c r="B5" s="56" t="s">
        <v>17</v>
      </c>
    </row>
    <row r="7" spans="2:5" ht="18.75" x14ac:dyDescent="0.3">
      <c r="B7" s="40" t="s">
        <v>19</v>
      </c>
    </row>
    <row r="8" spans="2:5" ht="18.75" x14ac:dyDescent="0.3">
      <c r="B8" s="41" t="s">
        <v>42</v>
      </c>
    </row>
    <row r="10" spans="2:5" x14ac:dyDescent="0.25">
      <c r="B10" s="39" t="s">
        <v>20</v>
      </c>
    </row>
    <row r="11" spans="2:5" ht="16.5" thickBot="1" x14ac:dyDescent="0.3">
      <c r="B11" s="42" t="s">
        <v>21</v>
      </c>
      <c r="C11" s="42" t="s">
        <v>22</v>
      </c>
      <c r="D11" s="42" t="s">
        <v>23</v>
      </c>
      <c r="E11" s="42" t="s">
        <v>24</v>
      </c>
    </row>
    <row r="12" spans="2:5" x14ac:dyDescent="0.25">
      <c r="B12" s="43" t="s">
        <v>25</v>
      </c>
      <c r="C12" s="44" t="s">
        <v>47</v>
      </c>
      <c r="D12" s="44" t="s">
        <v>25</v>
      </c>
      <c r="E12" s="153">
        <v>45352</v>
      </c>
    </row>
    <row r="13" spans="2:5" x14ac:dyDescent="0.25">
      <c r="B13" s="43" t="s">
        <v>26</v>
      </c>
      <c r="C13" s="44" t="s">
        <v>47</v>
      </c>
      <c r="D13" s="44" t="s">
        <v>26</v>
      </c>
      <c r="E13" s="45" t="s">
        <v>53</v>
      </c>
    </row>
    <row r="14" spans="2:5" x14ac:dyDescent="0.25">
      <c r="B14" s="43" t="s">
        <v>27</v>
      </c>
      <c r="C14" s="44" t="s">
        <v>47</v>
      </c>
      <c r="D14" s="44" t="s">
        <v>27</v>
      </c>
      <c r="E14" s="46" t="s">
        <v>52</v>
      </c>
    </row>
    <row r="15" spans="2:5" ht="16.5" thickBot="1" x14ac:dyDescent="0.3">
      <c r="B15" s="47"/>
      <c r="C15" s="48"/>
      <c r="D15" s="48"/>
      <c r="E15" s="48"/>
    </row>
    <row r="17" spans="2:3" x14ac:dyDescent="0.25">
      <c r="B17" s="39" t="s">
        <v>28</v>
      </c>
      <c r="C17" s="49"/>
    </row>
    <row r="18" spans="2:3" x14ac:dyDescent="0.25">
      <c r="B18" s="39" t="s">
        <v>29</v>
      </c>
      <c r="C18" s="49"/>
    </row>
    <row r="20" spans="2:3" x14ac:dyDescent="0.25">
      <c r="B20" s="39" t="s">
        <v>12</v>
      </c>
      <c r="C20" s="39" t="s">
        <v>48</v>
      </c>
    </row>
    <row r="21" spans="2:3" x14ac:dyDescent="0.25">
      <c r="B21" s="39" t="s">
        <v>13</v>
      </c>
      <c r="C21" s="50" t="s">
        <v>14</v>
      </c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 s="154" t="s">
        <v>30</v>
      </c>
      <c r="C26" s="53" t="s">
        <v>33</v>
      </c>
    </row>
    <row r="27" spans="2:3" x14ac:dyDescent="0.25">
      <c r="B27" s="154"/>
      <c r="C27" s="54" t="s">
        <v>34</v>
      </c>
    </row>
    <row r="28" spans="2:3" x14ac:dyDescent="0.25">
      <c r="B28" s="154"/>
      <c r="C28" s="54" t="s">
        <v>35</v>
      </c>
    </row>
    <row r="29" spans="2:3" x14ac:dyDescent="0.25">
      <c r="B29" s="154"/>
      <c r="C29" s="54" t="s">
        <v>36</v>
      </c>
    </row>
    <row r="30" spans="2:3" x14ac:dyDescent="0.25">
      <c r="B30" s="155" t="s">
        <v>31</v>
      </c>
      <c r="C30" s="53" t="s">
        <v>33</v>
      </c>
    </row>
    <row r="31" spans="2:3" x14ac:dyDescent="0.25">
      <c r="B31" s="156"/>
      <c r="C31" s="54" t="s">
        <v>34</v>
      </c>
    </row>
    <row r="32" spans="2:3" x14ac:dyDescent="0.25">
      <c r="B32" s="156"/>
      <c r="C32" s="54" t="s">
        <v>35</v>
      </c>
    </row>
    <row r="33" spans="2:3" x14ac:dyDescent="0.25">
      <c r="B33" s="157"/>
      <c r="C33" s="54" t="s">
        <v>36</v>
      </c>
    </row>
    <row r="34" spans="2:3" x14ac:dyDescent="0.25">
      <c r="B34" s="52" t="s">
        <v>32</v>
      </c>
      <c r="C34" s="55" t="s">
        <v>37</v>
      </c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</sheetData>
  <mergeCells count="2">
    <mergeCell ref="B26:B29"/>
    <mergeCell ref="B30:B33"/>
  </mergeCells>
  <hyperlinks>
    <hyperlink ref="C21" r:id="rId1"/>
    <hyperlink ref="B14" location="Annually_Data!A1" display="Annually"/>
    <hyperlink ref="B13" location="Quarterly_Data!A1" display="Quarterly"/>
    <hyperlink ref="B12" location="Monthly_Data!A1" display="Monthly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287"/>
  <sheetViews>
    <sheetView workbookViewId="0">
      <pane xSplit="1" ySplit="7" topLeftCell="B254" activePane="bottomRight" state="frozen"/>
      <selection pane="topRight" activeCell="B1" sqref="B1"/>
      <selection pane="bottomLeft" activeCell="A8" sqref="A8"/>
      <selection pane="bottomRight" activeCell="I281" sqref="I281"/>
    </sheetView>
  </sheetViews>
  <sheetFormatPr baseColWidth="10" defaultColWidth="12.6640625" defaultRowHeight="15.75" x14ac:dyDescent="0.25"/>
  <cols>
    <col min="1" max="1" width="22.88671875" style="88" customWidth="1"/>
    <col min="2" max="11" width="12.21875" style="88" customWidth="1"/>
    <col min="12" max="12" width="18.109375" style="88" hidden="1" customWidth="1"/>
    <col min="13" max="13" width="10.21875" customWidth="1"/>
  </cols>
  <sheetData>
    <row r="1" spans="1:13" x14ac:dyDescent="0.25">
      <c r="A1" s="51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60"/>
      <c r="M1" s="15"/>
    </row>
    <row r="2" spans="1:13" x14ac:dyDescent="0.25">
      <c r="A2" s="100"/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15"/>
    </row>
    <row r="3" spans="1:13" x14ac:dyDescent="0.25">
      <c r="A3" s="63" t="s">
        <v>0</v>
      </c>
      <c r="B3" s="64"/>
      <c r="C3" s="64"/>
      <c r="D3" s="64" t="s">
        <v>7</v>
      </c>
      <c r="E3" s="64"/>
      <c r="F3" s="64"/>
      <c r="G3" s="64"/>
      <c r="H3" s="64"/>
      <c r="I3" s="64"/>
      <c r="J3" s="64"/>
      <c r="K3" s="64"/>
      <c r="L3" s="134" t="s">
        <v>6</v>
      </c>
      <c r="M3" s="16"/>
    </row>
    <row r="4" spans="1:13" x14ac:dyDescent="0.25">
      <c r="A4" s="158" t="s">
        <v>45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  <c r="M4" s="3"/>
    </row>
    <row r="5" spans="1:13" x14ac:dyDescent="0.25">
      <c r="A5" s="65"/>
      <c r="B5" s="66"/>
      <c r="C5" s="67"/>
      <c r="D5" s="68"/>
      <c r="E5" s="144"/>
      <c r="F5" s="68"/>
      <c r="G5" s="68"/>
      <c r="H5" s="68"/>
      <c r="I5" s="68"/>
      <c r="J5" s="68"/>
      <c r="K5" s="68"/>
      <c r="L5" s="69"/>
      <c r="M5" s="4"/>
    </row>
    <row r="6" spans="1:13" x14ac:dyDescent="0.25">
      <c r="A6" s="161" t="s">
        <v>5</v>
      </c>
      <c r="B6" s="70" t="s">
        <v>0</v>
      </c>
      <c r="C6" s="71" t="s">
        <v>1</v>
      </c>
      <c r="D6" s="72"/>
      <c r="E6" s="146"/>
      <c r="F6" s="72"/>
      <c r="G6" s="74"/>
      <c r="H6" s="71" t="s">
        <v>2</v>
      </c>
      <c r="I6" s="72"/>
      <c r="J6" s="72"/>
      <c r="K6" s="72"/>
      <c r="L6" s="75" t="s">
        <v>38</v>
      </c>
      <c r="M6" s="7"/>
    </row>
    <row r="7" spans="1:13" x14ac:dyDescent="0.25">
      <c r="A7" s="162"/>
      <c r="B7" s="76" t="s">
        <v>33</v>
      </c>
      <c r="C7" s="76" t="s">
        <v>34</v>
      </c>
      <c r="D7" s="76" t="s">
        <v>35</v>
      </c>
      <c r="E7" s="145" t="s">
        <v>36</v>
      </c>
      <c r="F7" s="136" t="s">
        <v>38</v>
      </c>
      <c r="G7" s="76" t="s">
        <v>33</v>
      </c>
      <c r="H7" s="76" t="s">
        <v>34</v>
      </c>
      <c r="I7" s="76" t="s">
        <v>35</v>
      </c>
      <c r="J7" s="76" t="s">
        <v>36</v>
      </c>
      <c r="K7" s="136" t="s">
        <v>38</v>
      </c>
      <c r="L7" s="77" t="s">
        <v>37</v>
      </c>
      <c r="M7" s="8"/>
    </row>
    <row r="8" spans="1:13" s="18" customFormat="1" x14ac:dyDescent="0.25">
      <c r="A8" s="125">
        <v>36526</v>
      </c>
      <c r="B8" s="127">
        <v>2186</v>
      </c>
      <c r="C8" s="127">
        <v>28</v>
      </c>
      <c r="D8" s="127">
        <v>230</v>
      </c>
      <c r="E8" s="127" t="s">
        <v>3</v>
      </c>
      <c r="F8" s="127"/>
      <c r="G8" s="127">
        <v>2275</v>
      </c>
      <c r="H8" s="127">
        <v>25</v>
      </c>
      <c r="I8" s="127">
        <v>32</v>
      </c>
      <c r="J8" s="127" t="s">
        <v>3</v>
      </c>
      <c r="K8" s="127"/>
      <c r="L8" s="127">
        <v>604</v>
      </c>
      <c r="M8" s="38"/>
    </row>
    <row r="9" spans="1:13" s="18" customFormat="1" x14ac:dyDescent="0.25">
      <c r="A9" s="126">
        <v>36557</v>
      </c>
      <c r="B9" s="128">
        <v>2347</v>
      </c>
      <c r="C9" s="128">
        <v>16</v>
      </c>
      <c r="D9" s="128">
        <v>232</v>
      </c>
      <c r="E9" s="128" t="s">
        <v>3</v>
      </c>
      <c r="F9" s="128"/>
      <c r="G9" s="128">
        <v>2537</v>
      </c>
      <c r="H9" s="128">
        <v>19</v>
      </c>
      <c r="I9" s="128">
        <v>26</v>
      </c>
      <c r="J9" s="128" t="s">
        <v>3</v>
      </c>
      <c r="K9" s="128"/>
      <c r="L9" s="128">
        <v>562</v>
      </c>
      <c r="M9" s="12"/>
    </row>
    <row r="10" spans="1:13" s="18" customFormat="1" x14ac:dyDescent="0.25">
      <c r="A10" s="126">
        <v>36586</v>
      </c>
      <c r="B10" s="128">
        <v>3338</v>
      </c>
      <c r="C10" s="128">
        <v>21</v>
      </c>
      <c r="D10" s="128">
        <v>339</v>
      </c>
      <c r="E10" s="128">
        <v>3</v>
      </c>
      <c r="F10" s="128"/>
      <c r="G10" s="128">
        <v>2310</v>
      </c>
      <c r="H10" s="128">
        <v>21</v>
      </c>
      <c r="I10" s="128">
        <v>41</v>
      </c>
      <c r="J10" s="128">
        <v>1</v>
      </c>
      <c r="K10" s="128"/>
      <c r="L10" s="128">
        <v>482</v>
      </c>
      <c r="M10" s="12"/>
    </row>
    <row r="11" spans="1:13" s="18" customFormat="1" x14ac:dyDescent="0.25">
      <c r="A11" s="126">
        <v>36617</v>
      </c>
      <c r="B11" s="128">
        <v>2318</v>
      </c>
      <c r="C11" s="128">
        <v>27</v>
      </c>
      <c r="D11" s="128">
        <v>248</v>
      </c>
      <c r="E11" s="128">
        <v>2</v>
      </c>
      <c r="F11" s="128"/>
      <c r="G11" s="128">
        <v>2020</v>
      </c>
      <c r="H11" s="128">
        <v>28</v>
      </c>
      <c r="I11" s="128">
        <v>16</v>
      </c>
      <c r="J11" s="128">
        <v>1</v>
      </c>
      <c r="K11" s="128"/>
      <c r="L11" s="128">
        <v>548</v>
      </c>
      <c r="M11" s="12"/>
    </row>
    <row r="12" spans="1:13" s="18" customFormat="1" x14ac:dyDescent="0.25">
      <c r="A12" s="126">
        <v>36647</v>
      </c>
      <c r="B12" s="128">
        <v>1873</v>
      </c>
      <c r="C12" s="128">
        <v>28</v>
      </c>
      <c r="D12" s="128">
        <v>400</v>
      </c>
      <c r="E12" s="128">
        <v>2</v>
      </c>
      <c r="F12" s="128"/>
      <c r="G12" s="128">
        <v>2409</v>
      </c>
      <c r="H12" s="128">
        <v>23</v>
      </c>
      <c r="I12" s="128">
        <v>15</v>
      </c>
      <c r="J12" s="128">
        <v>1</v>
      </c>
      <c r="K12" s="128"/>
      <c r="L12" s="128">
        <v>537</v>
      </c>
      <c r="M12" s="12"/>
    </row>
    <row r="13" spans="1:13" s="18" customFormat="1" x14ac:dyDescent="0.25">
      <c r="A13" s="126">
        <v>36678</v>
      </c>
      <c r="B13" s="128">
        <v>1753</v>
      </c>
      <c r="C13" s="128">
        <v>18</v>
      </c>
      <c r="D13" s="128">
        <v>322</v>
      </c>
      <c r="E13" s="128">
        <v>3</v>
      </c>
      <c r="F13" s="128"/>
      <c r="G13" s="128">
        <v>2316</v>
      </c>
      <c r="H13" s="128">
        <v>25</v>
      </c>
      <c r="I13" s="128">
        <v>16</v>
      </c>
      <c r="J13" s="128">
        <v>1</v>
      </c>
      <c r="K13" s="128"/>
      <c r="L13" s="128">
        <v>588</v>
      </c>
      <c r="M13" s="12"/>
    </row>
    <row r="14" spans="1:13" s="18" customFormat="1" x14ac:dyDescent="0.25">
      <c r="A14" s="126">
        <v>36708</v>
      </c>
      <c r="B14" s="128">
        <v>3153</v>
      </c>
      <c r="C14" s="128">
        <v>32</v>
      </c>
      <c r="D14" s="128">
        <v>378</v>
      </c>
      <c r="E14" s="128">
        <v>2</v>
      </c>
      <c r="F14" s="128"/>
      <c r="G14" s="128">
        <v>2821</v>
      </c>
      <c r="H14" s="128">
        <v>38</v>
      </c>
      <c r="I14" s="128">
        <v>20</v>
      </c>
      <c r="J14" s="128">
        <v>1</v>
      </c>
      <c r="K14" s="128"/>
      <c r="L14" s="128">
        <v>658</v>
      </c>
      <c r="M14" s="12"/>
    </row>
    <row r="15" spans="1:13" s="18" customFormat="1" x14ac:dyDescent="0.25">
      <c r="A15" s="126">
        <v>36739</v>
      </c>
      <c r="B15" s="128">
        <v>3181</v>
      </c>
      <c r="C15" s="128">
        <v>25</v>
      </c>
      <c r="D15" s="128">
        <v>268</v>
      </c>
      <c r="E15" s="128">
        <v>2</v>
      </c>
      <c r="F15" s="128"/>
      <c r="G15" s="128">
        <v>2980</v>
      </c>
      <c r="H15" s="128">
        <v>30</v>
      </c>
      <c r="I15" s="128">
        <v>10</v>
      </c>
      <c r="J15" s="128">
        <v>1</v>
      </c>
      <c r="K15" s="128"/>
      <c r="L15" s="128">
        <v>619</v>
      </c>
      <c r="M15" s="12"/>
    </row>
    <row r="16" spans="1:13" s="18" customFormat="1" x14ac:dyDescent="0.25">
      <c r="A16" s="126">
        <v>36770</v>
      </c>
      <c r="B16" s="128">
        <v>2788</v>
      </c>
      <c r="C16" s="128">
        <v>29</v>
      </c>
      <c r="D16" s="128">
        <v>391</v>
      </c>
      <c r="E16" s="128">
        <v>2</v>
      </c>
      <c r="F16" s="128"/>
      <c r="G16" s="128">
        <v>2558</v>
      </c>
      <c r="H16" s="128">
        <v>28</v>
      </c>
      <c r="I16" s="128">
        <v>16</v>
      </c>
      <c r="J16" s="128">
        <v>1</v>
      </c>
      <c r="K16" s="128"/>
      <c r="L16" s="128">
        <v>566</v>
      </c>
      <c r="M16" s="12"/>
    </row>
    <row r="17" spans="1:13" s="18" customFormat="1" x14ac:dyDescent="0.25">
      <c r="A17" s="126">
        <v>36800</v>
      </c>
      <c r="B17" s="128">
        <v>1869</v>
      </c>
      <c r="C17" s="128">
        <v>32</v>
      </c>
      <c r="D17" s="128">
        <v>316</v>
      </c>
      <c r="E17" s="128">
        <v>2</v>
      </c>
      <c r="F17" s="128"/>
      <c r="G17" s="128">
        <v>1905</v>
      </c>
      <c r="H17" s="128">
        <v>30</v>
      </c>
      <c r="I17" s="128">
        <v>10</v>
      </c>
      <c r="J17" s="128" t="s">
        <v>4</v>
      </c>
      <c r="K17" s="128"/>
      <c r="L17" s="128">
        <v>550</v>
      </c>
      <c r="M17" s="12"/>
    </row>
    <row r="18" spans="1:13" s="18" customFormat="1" x14ac:dyDescent="0.25">
      <c r="A18" s="126">
        <v>36831</v>
      </c>
      <c r="B18" s="128">
        <v>2341</v>
      </c>
      <c r="C18" s="128">
        <v>18</v>
      </c>
      <c r="D18" s="128">
        <v>318</v>
      </c>
      <c r="E18" s="128">
        <v>2</v>
      </c>
      <c r="F18" s="128"/>
      <c r="G18" s="128">
        <v>2005</v>
      </c>
      <c r="H18" s="128">
        <v>22</v>
      </c>
      <c r="I18" s="128">
        <v>13</v>
      </c>
      <c r="J18" s="128">
        <v>1</v>
      </c>
      <c r="K18" s="128"/>
      <c r="L18" s="128">
        <v>521</v>
      </c>
      <c r="M18" s="12"/>
    </row>
    <row r="19" spans="1:13" s="18" customFormat="1" x14ac:dyDescent="0.25">
      <c r="A19" s="126">
        <v>36861</v>
      </c>
      <c r="B19" s="128">
        <v>2647</v>
      </c>
      <c r="C19" s="128">
        <v>22</v>
      </c>
      <c r="D19" s="128">
        <v>239</v>
      </c>
      <c r="E19" s="128" t="s">
        <v>4</v>
      </c>
      <c r="F19" s="128"/>
      <c r="G19" s="128">
        <v>2472</v>
      </c>
      <c r="H19" s="128">
        <v>25</v>
      </c>
      <c r="I19" s="128">
        <v>8</v>
      </c>
      <c r="J19" s="128" t="s">
        <v>4</v>
      </c>
      <c r="K19" s="128"/>
      <c r="L19" s="128">
        <v>493</v>
      </c>
      <c r="M19" s="12"/>
    </row>
    <row r="20" spans="1:13" x14ac:dyDescent="0.25">
      <c r="A20" s="126">
        <v>36892</v>
      </c>
      <c r="B20" s="129">
        <v>2867</v>
      </c>
      <c r="C20" s="129">
        <v>14</v>
      </c>
      <c r="D20" s="129">
        <v>413</v>
      </c>
      <c r="E20" s="129">
        <v>1</v>
      </c>
      <c r="F20" s="129"/>
      <c r="G20" s="129">
        <v>3117</v>
      </c>
      <c r="H20" s="129">
        <v>23</v>
      </c>
      <c r="I20" s="129">
        <v>4</v>
      </c>
      <c r="J20" s="129">
        <v>1</v>
      </c>
      <c r="K20" s="129"/>
      <c r="L20" s="129">
        <v>577</v>
      </c>
      <c r="M20" s="10"/>
    </row>
    <row r="21" spans="1:13" x14ac:dyDescent="0.25">
      <c r="A21" s="126">
        <v>36923</v>
      </c>
      <c r="B21" s="129">
        <v>2889</v>
      </c>
      <c r="C21" s="129">
        <v>20</v>
      </c>
      <c r="D21" s="129">
        <v>313</v>
      </c>
      <c r="E21" s="129">
        <v>3</v>
      </c>
      <c r="F21" s="129"/>
      <c r="G21" s="129">
        <v>2759</v>
      </c>
      <c r="H21" s="129">
        <v>23</v>
      </c>
      <c r="I21" s="129">
        <v>12</v>
      </c>
      <c r="J21" s="129">
        <v>1</v>
      </c>
      <c r="K21" s="129"/>
      <c r="L21" s="129">
        <v>539</v>
      </c>
      <c r="M21" s="10"/>
    </row>
    <row r="22" spans="1:13" x14ac:dyDescent="0.25">
      <c r="A22" s="126">
        <v>36951</v>
      </c>
      <c r="B22" s="129">
        <v>2310</v>
      </c>
      <c r="C22" s="129">
        <v>10</v>
      </c>
      <c r="D22" s="129">
        <v>296</v>
      </c>
      <c r="E22" s="129">
        <v>2</v>
      </c>
      <c r="F22" s="129"/>
      <c r="G22" s="129">
        <v>2248</v>
      </c>
      <c r="H22" s="129">
        <v>17</v>
      </c>
      <c r="I22" s="129">
        <v>8</v>
      </c>
      <c r="J22" s="129">
        <v>1</v>
      </c>
      <c r="K22" s="129"/>
      <c r="L22" s="129">
        <v>624</v>
      </c>
      <c r="M22" s="10"/>
    </row>
    <row r="23" spans="1:13" x14ac:dyDescent="0.25">
      <c r="A23" s="126">
        <v>36982</v>
      </c>
      <c r="B23" s="129">
        <v>3227</v>
      </c>
      <c r="C23" s="129">
        <v>27</v>
      </c>
      <c r="D23" s="129">
        <v>240</v>
      </c>
      <c r="E23" s="129">
        <v>3</v>
      </c>
      <c r="F23" s="129"/>
      <c r="G23" s="129">
        <v>2748</v>
      </c>
      <c r="H23" s="129">
        <v>24</v>
      </c>
      <c r="I23" s="129">
        <v>24</v>
      </c>
      <c r="J23" s="129">
        <v>1</v>
      </c>
      <c r="K23" s="129"/>
      <c r="L23" s="129">
        <v>586</v>
      </c>
      <c r="M23" s="10"/>
    </row>
    <row r="24" spans="1:13" x14ac:dyDescent="0.25">
      <c r="A24" s="126">
        <v>37012</v>
      </c>
      <c r="B24" s="129">
        <v>3098</v>
      </c>
      <c r="C24" s="129">
        <v>27</v>
      </c>
      <c r="D24" s="129">
        <v>261</v>
      </c>
      <c r="E24" s="129">
        <v>2</v>
      </c>
      <c r="F24" s="129"/>
      <c r="G24" s="129">
        <v>3022</v>
      </c>
      <c r="H24" s="129">
        <v>18</v>
      </c>
      <c r="I24" s="129">
        <v>20</v>
      </c>
      <c r="J24" s="129">
        <v>1</v>
      </c>
      <c r="K24" s="129"/>
      <c r="L24" s="129">
        <v>1206</v>
      </c>
      <c r="M24" s="10"/>
    </row>
    <row r="25" spans="1:13" x14ac:dyDescent="0.25">
      <c r="A25" s="126">
        <v>37043</v>
      </c>
      <c r="B25" s="129">
        <v>3223</v>
      </c>
      <c r="C25" s="129">
        <v>32</v>
      </c>
      <c r="D25" s="129">
        <v>136</v>
      </c>
      <c r="E25" s="129">
        <v>5</v>
      </c>
      <c r="F25" s="129"/>
      <c r="G25" s="129">
        <v>3069</v>
      </c>
      <c r="H25" s="129">
        <v>24</v>
      </c>
      <c r="I25" s="129">
        <v>28</v>
      </c>
      <c r="J25" s="129">
        <v>1</v>
      </c>
      <c r="K25" s="129"/>
      <c r="L25" s="129">
        <v>629</v>
      </c>
      <c r="M25" s="10"/>
    </row>
    <row r="26" spans="1:13" x14ac:dyDescent="0.25">
      <c r="A26" s="126">
        <v>37073</v>
      </c>
      <c r="B26" s="129">
        <v>3245</v>
      </c>
      <c r="C26" s="129">
        <v>24</v>
      </c>
      <c r="D26" s="129">
        <v>237</v>
      </c>
      <c r="E26" s="129" t="s">
        <v>4</v>
      </c>
      <c r="F26" s="129"/>
      <c r="G26" s="129">
        <v>3395</v>
      </c>
      <c r="H26" s="129">
        <v>21</v>
      </c>
      <c r="I26" s="129">
        <v>18</v>
      </c>
      <c r="J26" s="129" t="s">
        <v>4</v>
      </c>
      <c r="K26" s="129"/>
      <c r="L26" s="129">
        <v>656</v>
      </c>
      <c r="M26" s="10"/>
    </row>
    <row r="27" spans="1:13" x14ac:dyDescent="0.25">
      <c r="A27" s="126">
        <v>37104</v>
      </c>
      <c r="B27" s="129">
        <v>4043</v>
      </c>
      <c r="C27" s="129">
        <v>34.274000000000001</v>
      </c>
      <c r="D27" s="129">
        <v>328.8</v>
      </c>
      <c r="E27" s="129">
        <v>2.75</v>
      </c>
      <c r="F27" s="129"/>
      <c r="G27" s="129">
        <v>3404</v>
      </c>
      <c r="H27" s="129">
        <v>33.207999999999998</v>
      </c>
      <c r="I27" s="129">
        <v>17.62</v>
      </c>
      <c r="J27" s="129">
        <v>1.1000000000000001</v>
      </c>
      <c r="K27" s="129"/>
      <c r="L27" s="129">
        <v>705</v>
      </c>
      <c r="M27" s="10"/>
    </row>
    <row r="28" spans="1:13" x14ac:dyDescent="0.25">
      <c r="A28" s="126">
        <v>37135</v>
      </c>
      <c r="B28" s="129">
        <v>2962</v>
      </c>
      <c r="C28" s="129">
        <v>33.387999999999998</v>
      </c>
      <c r="D28" s="129">
        <v>186.49</v>
      </c>
      <c r="E28" s="129">
        <v>1.95</v>
      </c>
      <c r="F28" s="129"/>
      <c r="G28" s="129">
        <v>3274</v>
      </c>
      <c r="H28" s="129">
        <v>29.532</v>
      </c>
      <c r="I28" s="129">
        <v>28.13</v>
      </c>
      <c r="J28" s="129">
        <v>1.64</v>
      </c>
      <c r="K28" s="129"/>
      <c r="L28" s="129">
        <v>607</v>
      </c>
      <c r="M28" s="10"/>
    </row>
    <row r="29" spans="1:13" x14ac:dyDescent="0.25">
      <c r="A29" s="126">
        <v>37165</v>
      </c>
      <c r="B29" s="129">
        <v>3520</v>
      </c>
      <c r="C29" s="129">
        <v>33.564999999999998</v>
      </c>
      <c r="D29" s="129">
        <v>200.74</v>
      </c>
      <c r="E29" s="129">
        <v>2.2200000000000002</v>
      </c>
      <c r="F29" s="129"/>
      <c r="G29" s="129">
        <v>3068</v>
      </c>
      <c r="H29" s="129">
        <v>26.972999999999999</v>
      </c>
      <c r="I29" s="129">
        <v>20.420000000000002</v>
      </c>
      <c r="J29" s="129">
        <v>1.41</v>
      </c>
      <c r="K29" s="129"/>
      <c r="L29" s="129">
        <v>1342</v>
      </c>
      <c r="M29" s="10"/>
    </row>
    <row r="30" spans="1:13" x14ac:dyDescent="0.25">
      <c r="A30" s="126">
        <v>37196</v>
      </c>
      <c r="B30" s="129">
        <v>2752</v>
      </c>
      <c r="C30" s="129">
        <v>33.101999999999997</v>
      </c>
      <c r="D30" s="129">
        <v>164.17</v>
      </c>
      <c r="E30" s="129">
        <v>2.8</v>
      </c>
      <c r="F30" s="129"/>
      <c r="G30" s="129">
        <v>2629</v>
      </c>
      <c r="H30" s="129">
        <v>23.75</v>
      </c>
      <c r="I30" s="129">
        <v>40.35</v>
      </c>
      <c r="J30" s="129">
        <v>1.17</v>
      </c>
      <c r="K30" s="129"/>
      <c r="L30" s="129">
        <v>1324</v>
      </c>
      <c r="M30" s="10"/>
    </row>
    <row r="31" spans="1:13" x14ac:dyDescent="0.25">
      <c r="A31" s="126">
        <v>37226</v>
      </c>
      <c r="B31" s="129">
        <v>2522</v>
      </c>
      <c r="C31" s="129">
        <v>33.277999999999999</v>
      </c>
      <c r="D31" s="129">
        <v>308.77999999999997</v>
      </c>
      <c r="E31" s="129">
        <v>2.41</v>
      </c>
      <c r="F31" s="129"/>
      <c r="G31" s="129">
        <v>2721</v>
      </c>
      <c r="H31" s="129">
        <v>24.193000000000001</v>
      </c>
      <c r="I31" s="129">
        <v>16.579999999999998</v>
      </c>
      <c r="J31" s="129">
        <v>0.98</v>
      </c>
      <c r="K31" s="129"/>
      <c r="L31" s="129">
        <v>623</v>
      </c>
      <c r="M31" s="10"/>
    </row>
    <row r="32" spans="1:13" x14ac:dyDescent="0.25">
      <c r="A32" s="126">
        <v>37257</v>
      </c>
      <c r="B32" s="129">
        <v>2476</v>
      </c>
      <c r="C32" s="129">
        <v>23.21</v>
      </c>
      <c r="D32" s="129">
        <v>145.11000000000001</v>
      </c>
      <c r="E32" s="129">
        <v>2.36</v>
      </c>
      <c r="F32" s="129"/>
      <c r="G32" s="129">
        <v>2503</v>
      </c>
      <c r="H32" s="129">
        <v>19.026</v>
      </c>
      <c r="I32" s="129">
        <v>12.62</v>
      </c>
      <c r="J32" s="129">
        <v>0.92</v>
      </c>
      <c r="K32" s="129"/>
      <c r="L32" s="129">
        <v>571</v>
      </c>
      <c r="M32" s="10"/>
    </row>
    <row r="33" spans="1:13" x14ac:dyDescent="0.25">
      <c r="A33" s="126">
        <v>37288</v>
      </c>
      <c r="B33" s="129">
        <v>2414</v>
      </c>
      <c r="C33" s="129">
        <v>28.664000000000001</v>
      </c>
      <c r="D33" s="129">
        <v>119.4</v>
      </c>
      <c r="E33" s="129">
        <v>2.38</v>
      </c>
      <c r="F33" s="129"/>
      <c r="G33" s="129">
        <v>2467</v>
      </c>
      <c r="H33" s="129">
        <v>21.538</v>
      </c>
      <c r="I33" s="129">
        <v>29.12</v>
      </c>
      <c r="J33" s="129">
        <v>0.76</v>
      </c>
      <c r="K33" s="129"/>
      <c r="L33" s="129">
        <v>523</v>
      </c>
      <c r="M33" s="10"/>
    </row>
    <row r="34" spans="1:13" x14ac:dyDescent="0.25">
      <c r="A34" s="126">
        <v>37316</v>
      </c>
      <c r="B34" s="129">
        <v>3748</v>
      </c>
      <c r="C34" s="129">
        <v>31.501000000000001</v>
      </c>
      <c r="D34" s="129">
        <v>242.14</v>
      </c>
      <c r="E34" s="129">
        <v>2.56</v>
      </c>
      <c r="F34" s="129"/>
      <c r="G34" s="129">
        <v>3556</v>
      </c>
      <c r="H34" s="129">
        <v>19.219000000000001</v>
      </c>
      <c r="I34" s="129">
        <v>17.93</v>
      </c>
      <c r="J34" s="129">
        <v>0.91</v>
      </c>
      <c r="K34" s="129"/>
      <c r="L34" s="129">
        <v>724</v>
      </c>
      <c r="M34" s="10"/>
    </row>
    <row r="35" spans="1:13" x14ac:dyDescent="0.25">
      <c r="A35" s="126">
        <v>37347</v>
      </c>
      <c r="B35" s="129">
        <v>3594</v>
      </c>
      <c r="C35" s="129">
        <v>24.882999999999999</v>
      </c>
      <c r="D35" s="129">
        <v>198.62</v>
      </c>
      <c r="E35" s="129">
        <v>2.75</v>
      </c>
      <c r="F35" s="129"/>
      <c r="G35" s="129">
        <v>2854</v>
      </c>
      <c r="H35" s="129">
        <v>17.832999999999998</v>
      </c>
      <c r="I35" s="129">
        <v>27.93</v>
      </c>
      <c r="J35" s="129">
        <v>1.1299999999999999</v>
      </c>
      <c r="K35" s="129"/>
      <c r="L35" s="129">
        <v>660</v>
      </c>
      <c r="M35" s="10"/>
    </row>
    <row r="36" spans="1:13" x14ac:dyDescent="0.25">
      <c r="A36" s="126">
        <v>37377</v>
      </c>
      <c r="B36" s="129">
        <v>3744</v>
      </c>
      <c r="C36" s="129">
        <v>24.747</v>
      </c>
      <c r="D36" s="129">
        <v>186.44</v>
      </c>
      <c r="E36" s="129">
        <v>1.81</v>
      </c>
      <c r="F36" s="129"/>
      <c r="G36" s="129">
        <v>2962</v>
      </c>
      <c r="H36" s="129">
        <v>19.295999999999999</v>
      </c>
      <c r="I36" s="129">
        <v>28.68</v>
      </c>
      <c r="J36" s="129">
        <v>0.89</v>
      </c>
      <c r="K36" s="129"/>
      <c r="L36" s="129">
        <v>647</v>
      </c>
      <c r="M36" s="10"/>
    </row>
    <row r="37" spans="1:13" x14ac:dyDescent="0.25">
      <c r="A37" s="126">
        <v>37408</v>
      </c>
      <c r="B37" s="129">
        <v>4312</v>
      </c>
      <c r="C37" s="129">
        <v>36.392000000000003</v>
      </c>
      <c r="D37" s="129">
        <v>174.09</v>
      </c>
      <c r="E37" s="129">
        <v>2.21</v>
      </c>
      <c r="F37" s="129"/>
      <c r="G37" s="129">
        <v>2991</v>
      </c>
      <c r="H37" s="129">
        <v>21.210999999999999</v>
      </c>
      <c r="I37" s="129">
        <v>25.79</v>
      </c>
      <c r="J37" s="129">
        <v>1.25</v>
      </c>
      <c r="K37" s="129"/>
      <c r="L37" s="129">
        <v>603</v>
      </c>
      <c r="M37" s="10"/>
    </row>
    <row r="38" spans="1:13" x14ac:dyDescent="0.25">
      <c r="A38" s="126">
        <v>37438</v>
      </c>
      <c r="B38" s="129">
        <v>5583</v>
      </c>
      <c r="C38" s="129">
        <v>29.420999999999999</v>
      </c>
      <c r="D38" s="129">
        <v>219.48</v>
      </c>
      <c r="E38" s="129">
        <v>2.9</v>
      </c>
      <c r="F38" s="129"/>
      <c r="G38" s="129">
        <v>4147</v>
      </c>
      <c r="H38" s="129">
        <v>21.21</v>
      </c>
      <c r="I38" s="129">
        <v>31.1</v>
      </c>
      <c r="J38" s="129">
        <v>0.9</v>
      </c>
      <c r="K38" s="129"/>
      <c r="L38" s="129">
        <v>766</v>
      </c>
      <c r="M38" s="10"/>
    </row>
    <row r="39" spans="1:13" x14ac:dyDescent="0.25">
      <c r="A39" s="126">
        <v>37469</v>
      </c>
      <c r="B39" s="129">
        <v>4949</v>
      </c>
      <c r="C39" s="129">
        <v>28.16</v>
      </c>
      <c r="D39" s="129">
        <v>141.15</v>
      </c>
      <c r="E39" s="129">
        <v>2.4</v>
      </c>
      <c r="F39" s="129"/>
      <c r="G39" s="129">
        <v>4256</v>
      </c>
      <c r="H39" s="129">
        <v>29.263999999999999</v>
      </c>
      <c r="I39" s="129">
        <v>22.45</v>
      </c>
      <c r="J39" s="129">
        <v>1</v>
      </c>
      <c r="K39" s="129"/>
      <c r="L39" s="129">
        <v>744</v>
      </c>
      <c r="M39" s="10"/>
    </row>
    <row r="40" spans="1:13" x14ac:dyDescent="0.25">
      <c r="A40" s="126">
        <v>37500</v>
      </c>
      <c r="B40" s="129">
        <v>3964</v>
      </c>
      <c r="C40" s="129">
        <v>29.53</v>
      </c>
      <c r="D40" s="129">
        <v>176.77</v>
      </c>
      <c r="E40" s="129">
        <v>1.99</v>
      </c>
      <c r="F40" s="129"/>
      <c r="G40" s="129">
        <v>3472</v>
      </c>
      <c r="H40" s="129">
        <v>25.481000000000002</v>
      </c>
      <c r="I40" s="129">
        <v>24.97</v>
      </c>
      <c r="J40" s="129">
        <v>1.1399999999999999</v>
      </c>
      <c r="K40" s="129"/>
      <c r="L40" s="129">
        <v>649</v>
      </c>
      <c r="M40" s="10"/>
    </row>
    <row r="41" spans="1:13" x14ac:dyDescent="0.25">
      <c r="A41" s="126">
        <v>37530</v>
      </c>
      <c r="B41" s="129">
        <v>3567</v>
      </c>
      <c r="C41" s="129">
        <v>34.484999999999999</v>
      </c>
      <c r="D41" s="129">
        <v>196.81</v>
      </c>
      <c r="E41" s="129">
        <v>3.13</v>
      </c>
      <c r="F41" s="129"/>
      <c r="G41" s="129">
        <v>2948</v>
      </c>
      <c r="H41" s="129">
        <v>20.824000000000002</v>
      </c>
      <c r="I41" s="129">
        <v>28.97</v>
      </c>
      <c r="J41" s="129">
        <v>1.44</v>
      </c>
      <c r="K41" s="129"/>
      <c r="L41" s="129">
        <v>714</v>
      </c>
      <c r="M41" s="10"/>
    </row>
    <row r="42" spans="1:13" x14ac:dyDescent="0.25">
      <c r="A42" s="126">
        <v>37561</v>
      </c>
      <c r="B42" s="129">
        <v>3204</v>
      </c>
      <c r="C42" s="129">
        <v>26.716000000000001</v>
      </c>
      <c r="D42" s="129">
        <v>183.57</v>
      </c>
      <c r="E42" s="129">
        <v>2.79</v>
      </c>
      <c r="F42" s="129"/>
      <c r="G42" s="129">
        <v>3351</v>
      </c>
      <c r="H42" s="129">
        <v>28.085999999999999</v>
      </c>
      <c r="I42" s="129">
        <v>18.440000000000001</v>
      </c>
      <c r="J42" s="129">
        <v>1.29</v>
      </c>
      <c r="K42" s="129"/>
      <c r="L42" s="129">
        <v>667</v>
      </c>
      <c r="M42" s="10"/>
    </row>
    <row r="43" spans="1:13" x14ac:dyDescent="0.25">
      <c r="A43" s="126">
        <v>37591</v>
      </c>
      <c r="B43" s="129">
        <v>3135</v>
      </c>
      <c r="C43" s="129">
        <v>18.128</v>
      </c>
      <c r="D43" s="129">
        <v>238.27</v>
      </c>
      <c r="E43" s="129">
        <v>4.1100000000000003</v>
      </c>
      <c r="F43" s="129"/>
      <c r="G43" s="129">
        <v>2745</v>
      </c>
      <c r="H43" s="129">
        <v>20.106999999999999</v>
      </c>
      <c r="I43" s="129">
        <v>25.51</v>
      </c>
      <c r="J43" s="129">
        <v>1.49</v>
      </c>
      <c r="K43" s="129"/>
      <c r="L43" s="129">
        <v>683</v>
      </c>
      <c r="M43" s="10"/>
    </row>
    <row r="44" spans="1:13" x14ac:dyDescent="0.25">
      <c r="A44" s="126">
        <v>37622</v>
      </c>
      <c r="B44" s="129">
        <v>2506</v>
      </c>
      <c r="C44" s="129" t="s">
        <v>3</v>
      </c>
      <c r="D44" s="129">
        <v>112.26</v>
      </c>
      <c r="E44" s="129">
        <v>2.91</v>
      </c>
      <c r="F44" s="129"/>
      <c r="G44" s="129">
        <v>2851</v>
      </c>
      <c r="H44" s="129">
        <v>0.39700000000000002</v>
      </c>
      <c r="I44" s="129">
        <v>22.78</v>
      </c>
      <c r="J44" s="129">
        <v>1.1299999999999999</v>
      </c>
      <c r="K44" s="129"/>
      <c r="L44" s="129">
        <v>578</v>
      </c>
      <c r="M44" s="10"/>
    </row>
    <row r="45" spans="1:13" x14ac:dyDescent="0.25">
      <c r="A45" s="126">
        <v>37653</v>
      </c>
      <c r="B45" s="129">
        <v>2950</v>
      </c>
      <c r="C45" s="129">
        <v>30.298999999999999</v>
      </c>
      <c r="D45" s="129">
        <v>213.39</v>
      </c>
      <c r="E45" s="129">
        <v>3.29</v>
      </c>
      <c r="F45" s="129"/>
      <c r="G45" s="129">
        <v>2539</v>
      </c>
      <c r="H45" s="129">
        <v>17.414000000000001</v>
      </c>
      <c r="I45" s="129">
        <v>18.36</v>
      </c>
      <c r="J45" s="129">
        <v>1.1000000000000001</v>
      </c>
      <c r="K45" s="129"/>
      <c r="L45" s="129">
        <v>556</v>
      </c>
      <c r="M45" s="10"/>
    </row>
    <row r="46" spans="1:13" x14ac:dyDescent="0.25">
      <c r="A46" s="126">
        <v>37681</v>
      </c>
      <c r="B46" s="129">
        <v>4060</v>
      </c>
      <c r="C46" s="129">
        <v>30.872</v>
      </c>
      <c r="D46" s="129">
        <v>148.47999999999999</v>
      </c>
      <c r="E46" s="129">
        <v>3.2</v>
      </c>
      <c r="F46" s="129"/>
      <c r="G46" s="129">
        <v>3827</v>
      </c>
      <c r="H46" s="129">
        <v>21.326000000000001</v>
      </c>
      <c r="I46" s="129">
        <v>12.72</v>
      </c>
      <c r="J46" s="129">
        <v>1.45</v>
      </c>
      <c r="K46" s="129"/>
      <c r="L46" s="129">
        <v>574</v>
      </c>
      <c r="M46" s="10"/>
    </row>
    <row r="47" spans="1:13" x14ac:dyDescent="0.25">
      <c r="A47" s="126">
        <v>37712</v>
      </c>
      <c r="B47" s="129">
        <v>3698</v>
      </c>
      <c r="C47" s="129">
        <v>26.061</v>
      </c>
      <c r="D47" s="129">
        <v>199.21</v>
      </c>
      <c r="E47" s="129">
        <v>3</v>
      </c>
      <c r="F47" s="129"/>
      <c r="G47" s="129">
        <v>2860</v>
      </c>
      <c r="H47" s="129">
        <v>23.827999999999999</v>
      </c>
      <c r="I47" s="129">
        <v>20.55</v>
      </c>
      <c r="J47" s="129">
        <v>1.26</v>
      </c>
      <c r="K47" s="129"/>
      <c r="L47" s="129">
        <v>627</v>
      </c>
      <c r="M47" s="10"/>
    </row>
    <row r="48" spans="1:13" x14ac:dyDescent="0.25">
      <c r="A48" s="126">
        <v>37742</v>
      </c>
      <c r="B48" s="129">
        <v>3231</v>
      </c>
      <c r="C48" s="129">
        <v>37.607999999999997</v>
      </c>
      <c r="D48" s="129">
        <v>129.97999999999999</v>
      </c>
      <c r="E48" s="129">
        <v>2.4700000000000002</v>
      </c>
      <c r="F48" s="129"/>
      <c r="G48" s="129">
        <v>2700</v>
      </c>
      <c r="H48" s="129">
        <v>21.387</v>
      </c>
      <c r="I48" s="129">
        <v>23.41</v>
      </c>
      <c r="J48" s="129">
        <v>1.08</v>
      </c>
      <c r="K48" s="129"/>
      <c r="L48" s="129">
        <v>578</v>
      </c>
      <c r="M48" s="10"/>
    </row>
    <row r="49" spans="1:13" x14ac:dyDescent="0.25">
      <c r="A49" s="126">
        <v>37773</v>
      </c>
      <c r="B49" s="129">
        <v>3951</v>
      </c>
      <c r="C49" s="129">
        <v>32.387999999999998</v>
      </c>
      <c r="D49" s="129">
        <v>191.96</v>
      </c>
      <c r="E49" s="129">
        <v>2.56</v>
      </c>
      <c r="F49" s="129"/>
      <c r="G49" s="129">
        <v>3273</v>
      </c>
      <c r="H49" s="129">
        <v>26.32</v>
      </c>
      <c r="I49" s="129">
        <v>15.41</v>
      </c>
      <c r="J49" s="129">
        <v>1.17</v>
      </c>
      <c r="K49" s="129"/>
      <c r="L49" s="129">
        <v>771</v>
      </c>
      <c r="M49" s="10"/>
    </row>
    <row r="50" spans="1:13" x14ac:dyDescent="0.25">
      <c r="A50" s="126">
        <v>37803</v>
      </c>
      <c r="B50" s="129">
        <v>4448</v>
      </c>
      <c r="C50" s="129">
        <v>42.548000000000002</v>
      </c>
      <c r="D50" s="129">
        <v>187.22</v>
      </c>
      <c r="E50" s="129">
        <v>3.02</v>
      </c>
      <c r="F50" s="129"/>
      <c r="G50" s="129">
        <v>3731</v>
      </c>
      <c r="H50" s="129">
        <v>27.669</v>
      </c>
      <c r="I50" s="129">
        <v>14.61</v>
      </c>
      <c r="J50" s="129">
        <v>0.39</v>
      </c>
      <c r="K50" s="129"/>
      <c r="L50" s="129">
        <v>778</v>
      </c>
      <c r="M50" s="10"/>
    </row>
    <row r="51" spans="1:13" x14ac:dyDescent="0.25">
      <c r="A51" s="126">
        <v>37834</v>
      </c>
      <c r="B51" s="129">
        <v>5015</v>
      </c>
      <c r="C51" s="129">
        <v>37.32</v>
      </c>
      <c r="D51" s="129">
        <v>139.71</v>
      </c>
      <c r="E51" s="129">
        <v>2.0699999999999998</v>
      </c>
      <c r="F51" s="129"/>
      <c r="G51" s="129">
        <v>4267</v>
      </c>
      <c r="H51" s="129">
        <v>25.827999999999999</v>
      </c>
      <c r="I51" s="129">
        <v>22.76</v>
      </c>
      <c r="J51" s="129">
        <v>1.31</v>
      </c>
      <c r="K51" s="129"/>
      <c r="L51" s="129">
        <v>680</v>
      </c>
      <c r="M51" s="10"/>
    </row>
    <row r="52" spans="1:13" x14ac:dyDescent="0.25">
      <c r="A52" s="126">
        <v>37865</v>
      </c>
      <c r="B52" s="129">
        <v>4203</v>
      </c>
      <c r="C52" s="129" t="s">
        <v>3</v>
      </c>
      <c r="D52" s="129">
        <v>169.43</v>
      </c>
      <c r="E52" s="129">
        <v>3.8</v>
      </c>
      <c r="F52" s="129"/>
      <c r="G52" s="129">
        <v>3524</v>
      </c>
      <c r="H52" s="129">
        <v>30.456</v>
      </c>
      <c r="I52" s="129">
        <v>15.71</v>
      </c>
      <c r="J52" s="129">
        <v>1.1299999999999999</v>
      </c>
      <c r="K52" s="129"/>
      <c r="L52" s="129">
        <v>723</v>
      </c>
      <c r="M52" s="10"/>
    </row>
    <row r="53" spans="1:13" x14ac:dyDescent="0.25">
      <c r="A53" s="126">
        <v>37895</v>
      </c>
      <c r="B53" s="129">
        <v>3987</v>
      </c>
      <c r="C53" s="129">
        <v>31.312999999999999</v>
      </c>
      <c r="D53" s="129">
        <v>176.39</v>
      </c>
      <c r="E53" s="129">
        <v>2.04</v>
      </c>
      <c r="F53" s="129"/>
      <c r="G53" s="129">
        <v>3111</v>
      </c>
      <c r="H53" s="129">
        <v>27.489000000000001</v>
      </c>
      <c r="I53" s="129">
        <v>19.29</v>
      </c>
      <c r="J53" s="129">
        <v>1.27</v>
      </c>
      <c r="K53" s="129"/>
      <c r="L53" s="129">
        <v>789</v>
      </c>
      <c r="M53" s="10"/>
    </row>
    <row r="54" spans="1:13" x14ac:dyDescent="0.25">
      <c r="A54" s="126">
        <v>37926</v>
      </c>
      <c r="B54" s="129">
        <v>4513</v>
      </c>
      <c r="C54" s="129">
        <v>32.485999999999997</v>
      </c>
      <c r="D54" s="129">
        <v>162.88</v>
      </c>
      <c r="E54" s="129">
        <v>6.55</v>
      </c>
      <c r="F54" s="129"/>
      <c r="G54" s="129">
        <v>3671</v>
      </c>
      <c r="H54" s="129">
        <v>26.053999999999998</v>
      </c>
      <c r="I54" s="129">
        <v>16.5</v>
      </c>
      <c r="J54" s="129">
        <v>1.32</v>
      </c>
      <c r="K54" s="129"/>
      <c r="L54" s="129">
        <v>560</v>
      </c>
      <c r="M54" s="10"/>
    </row>
    <row r="55" spans="1:13" x14ac:dyDescent="0.25">
      <c r="A55" s="126">
        <v>37956</v>
      </c>
      <c r="B55" s="129">
        <v>4157</v>
      </c>
      <c r="C55" s="129">
        <v>35.043999999999997</v>
      </c>
      <c r="D55" s="129">
        <v>187.47</v>
      </c>
      <c r="E55" s="129">
        <v>3.89</v>
      </c>
      <c r="F55" s="129"/>
      <c r="G55" s="129">
        <v>3280</v>
      </c>
      <c r="H55" s="129">
        <v>23.439</v>
      </c>
      <c r="I55" s="129">
        <v>19.63</v>
      </c>
      <c r="J55" s="129">
        <v>0.97</v>
      </c>
      <c r="K55" s="129"/>
      <c r="L55" s="129">
        <v>670</v>
      </c>
      <c r="M55" s="10"/>
    </row>
    <row r="56" spans="1:13" x14ac:dyDescent="0.25">
      <c r="A56" s="126">
        <v>37987</v>
      </c>
      <c r="B56" s="129">
        <v>3429</v>
      </c>
      <c r="C56" s="129">
        <v>23.013000000000002</v>
      </c>
      <c r="D56" s="129">
        <v>177.27</v>
      </c>
      <c r="E56" s="129">
        <v>3.26</v>
      </c>
      <c r="F56" s="129"/>
      <c r="G56" s="129">
        <v>3076</v>
      </c>
      <c r="H56" s="129">
        <v>22.82</v>
      </c>
      <c r="I56" s="129">
        <v>13.34</v>
      </c>
      <c r="J56" s="129">
        <v>1.55</v>
      </c>
      <c r="K56" s="129"/>
      <c r="L56" s="129">
        <v>639</v>
      </c>
      <c r="M56" s="10"/>
    </row>
    <row r="57" spans="1:13" x14ac:dyDescent="0.25">
      <c r="A57" s="126">
        <v>38018</v>
      </c>
      <c r="B57" s="129">
        <v>4539</v>
      </c>
      <c r="C57" s="129">
        <v>29.709</v>
      </c>
      <c r="D57" s="129">
        <v>157.16</v>
      </c>
      <c r="E57" s="129">
        <v>2.76</v>
      </c>
      <c r="F57" s="129"/>
      <c r="G57" s="129">
        <v>4071</v>
      </c>
      <c r="H57" s="129">
        <v>20</v>
      </c>
      <c r="I57" s="129">
        <v>21.27</v>
      </c>
      <c r="J57" s="129">
        <v>1.75</v>
      </c>
      <c r="K57" s="129"/>
      <c r="L57" s="129">
        <v>632</v>
      </c>
      <c r="M57" s="10"/>
    </row>
    <row r="58" spans="1:13" x14ac:dyDescent="0.25">
      <c r="A58" s="126">
        <v>38047</v>
      </c>
      <c r="B58" s="129">
        <v>3325</v>
      </c>
      <c r="C58" s="129">
        <v>30.684000000000001</v>
      </c>
      <c r="D58" s="129">
        <v>126.04</v>
      </c>
      <c r="E58" s="129">
        <v>2.81</v>
      </c>
      <c r="F58" s="129"/>
      <c r="G58" s="129">
        <v>3244</v>
      </c>
      <c r="H58" s="129">
        <v>24.513000000000002</v>
      </c>
      <c r="I58" s="129">
        <v>19.98</v>
      </c>
      <c r="J58" s="129">
        <v>1.18</v>
      </c>
      <c r="K58" s="129"/>
      <c r="L58" s="129">
        <v>754</v>
      </c>
      <c r="M58" s="10"/>
    </row>
    <row r="59" spans="1:13" x14ac:dyDescent="0.25">
      <c r="A59" s="126">
        <v>38078</v>
      </c>
      <c r="B59" s="129">
        <v>3932</v>
      </c>
      <c r="C59" s="129">
        <v>30.72</v>
      </c>
      <c r="D59" s="129">
        <v>185.02</v>
      </c>
      <c r="E59" s="129">
        <v>4.75</v>
      </c>
      <c r="F59" s="129"/>
      <c r="G59" s="129">
        <v>3358</v>
      </c>
      <c r="H59" s="129">
        <v>23.574999999999999</v>
      </c>
      <c r="I59" s="129">
        <v>21.6</v>
      </c>
      <c r="J59" s="129">
        <v>1.1499999999999999</v>
      </c>
      <c r="K59" s="129"/>
      <c r="L59" s="129">
        <v>684</v>
      </c>
      <c r="M59" s="10"/>
    </row>
    <row r="60" spans="1:13" x14ac:dyDescent="0.25">
      <c r="A60" s="126">
        <v>38108</v>
      </c>
      <c r="B60" s="129">
        <v>3940</v>
      </c>
      <c r="C60" s="129">
        <v>37.548000000000002</v>
      </c>
      <c r="D60" s="129">
        <v>193.95</v>
      </c>
      <c r="E60" s="129">
        <v>3.42</v>
      </c>
      <c r="F60" s="129"/>
      <c r="G60" s="129">
        <v>3710</v>
      </c>
      <c r="H60" s="129">
        <v>26.303999999999998</v>
      </c>
      <c r="I60" s="129">
        <v>24.39</v>
      </c>
      <c r="J60" s="129">
        <v>1.5</v>
      </c>
      <c r="K60" s="129"/>
      <c r="L60" s="129">
        <v>706</v>
      </c>
      <c r="M60" s="10"/>
    </row>
    <row r="61" spans="1:13" x14ac:dyDescent="0.25">
      <c r="A61" s="126">
        <v>38139</v>
      </c>
      <c r="B61" s="129">
        <v>4864</v>
      </c>
      <c r="C61" s="129">
        <v>41.984000000000002</v>
      </c>
      <c r="D61" s="129">
        <v>374.82</v>
      </c>
      <c r="E61" s="129">
        <v>5.27</v>
      </c>
      <c r="F61" s="129"/>
      <c r="G61" s="129">
        <v>3646</v>
      </c>
      <c r="H61" s="129">
        <v>27.908000000000001</v>
      </c>
      <c r="I61" s="129">
        <v>22.04</v>
      </c>
      <c r="J61" s="129">
        <v>1.53</v>
      </c>
      <c r="K61" s="129"/>
      <c r="L61" s="129">
        <v>670</v>
      </c>
      <c r="M61" s="10"/>
    </row>
    <row r="62" spans="1:13" x14ac:dyDescent="0.25">
      <c r="A62" s="126">
        <v>38169</v>
      </c>
      <c r="B62" s="129">
        <v>7935</v>
      </c>
      <c r="C62" s="129">
        <v>55</v>
      </c>
      <c r="D62" s="129">
        <v>525.4</v>
      </c>
      <c r="E62" s="129">
        <v>3.62</v>
      </c>
      <c r="F62" s="129"/>
      <c r="G62" s="129">
        <v>6678</v>
      </c>
      <c r="H62" s="129">
        <v>32.481999999999999</v>
      </c>
      <c r="I62" s="129">
        <v>18.38</v>
      </c>
      <c r="J62" s="129">
        <v>1.06</v>
      </c>
      <c r="K62" s="129"/>
      <c r="L62" s="129">
        <v>738</v>
      </c>
      <c r="M62" s="10"/>
    </row>
    <row r="63" spans="1:13" x14ac:dyDescent="0.25">
      <c r="A63" s="126">
        <v>38200</v>
      </c>
      <c r="B63" s="129">
        <v>6639</v>
      </c>
      <c r="C63" s="129">
        <v>42.395000000000003</v>
      </c>
      <c r="D63" s="129">
        <v>292.16000000000003</v>
      </c>
      <c r="E63" s="129">
        <v>3.55</v>
      </c>
      <c r="F63" s="129"/>
      <c r="G63" s="129">
        <v>6138</v>
      </c>
      <c r="H63" s="129">
        <v>36.197000000000003</v>
      </c>
      <c r="I63" s="129">
        <v>14.15</v>
      </c>
      <c r="J63" s="129">
        <v>1.1299999999999999</v>
      </c>
      <c r="K63" s="129"/>
      <c r="L63" s="129">
        <v>724</v>
      </c>
      <c r="M63" s="10"/>
    </row>
    <row r="64" spans="1:13" x14ac:dyDescent="0.25">
      <c r="A64" s="126">
        <v>38231</v>
      </c>
      <c r="B64" s="129">
        <v>6564</v>
      </c>
      <c r="C64" s="129">
        <v>41</v>
      </c>
      <c r="D64" s="129">
        <v>217.73</v>
      </c>
      <c r="E64" s="129">
        <v>5.5</v>
      </c>
      <c r="F64" s="129"/>
      <c r="G64" s="129">
        <v>5133</v>
      </c>
      <c r="H64" s="129">
        <v>33.165999999999997</v>
      </c>
      <c r="I64" s="129">
        <v>15.91</v>
      </c>
      <c r="J64" s="129">
        <v>1.9</v>
      </c>
      <c r="K64" s="129"/>
      <c r="L64" s="129">
        <v>698</v>
      </c>
      <c r="M64" s="10"/>
    </row>
    <row r="65" spans="1:13" x14ac:dyDescent="0.25">
      <c r="A65" s="126">
        <v>38261</v>
      </c>
      <c r="B65" s="129">
        <v>5961</v>
      </c>
      <c r="C65" s="129">
        <v>38.819000000000003</v>
      </c>
      <c r="D65" s="129">
        <v>227.1</v>
      </c>
      <c r="E65" s="129">
        <v>5.76</v>
      </c>
      <c r="F65" s="129"/>
      <c r="G65" s="129">
        <v>4992</v>
      </c>
      <c r="H65" s="129">
        <v>28.748000000000001</v>
      </c>
      <c r="I65" s="129">
        <v>12.61</v>
      </c>
      <c r="J65" s="129">
        <v>2.16</v>
      </c>
      <c r="K65" s="129"/>
      <c r="L65" s="129">
        <v>779</v>
      </c>
      <c r="M65" s="10"/>
    </row>
    <row r="66" spans="1:13" x14ac:dyDescent="0.25">
      <c r="A66" s="126">
        <v>38292</v>
      </c>
      <c r="B66" s="129">
        <v>5623</v>
      </c>
      <c r="C66" s="129">
        <v>32.32</v>
      </c>
      <c r="D66" s="129">
        <v>194.22</v>
      </c>
      <c r="E66" s="129">
        <v>3.66</v>
      </c>
      <c r="F66" s="129"/>
      <c r="G66" s="129">
        <v>4788</v>
      </c>
      <c r="H66" s="129">
        <v>27.236000000000001</v>
      </c>
      <c r="I66" s="129">
        <v>12.75</v>
      </c>
      <c r="J66" s="129">
        <v>1.45</v>
      </c>
      <c r="K66" s="129"/>
      <c r="L66" s="129">
        <v>874</v>
      </c>
      <c r="M66" s="10"/>
    </row>
    <row r="67" spans="1:13" x14ac:dyDescent="0.25">
      <c r="A67" s="126">
        <v>38322</v>
      </c>
      <c r="B67" s="129">
        <v>6417</v>
      </c>
      <c r="C67" s="129">
        <v>36.96</v>
      </c>
      <c r="D67" s="129">
        <v>354.25</v>
      </c>
      <c r="E67" s="129">
        <v>3.64</v>
      </c>
      <c r="F67" s="129"/>
      <c r="G67" s="129">
        <v>5384</v>
      </c>
      <c r="H67" s="129">
        <v>29.91</v>
      </c>
      <c r="I67" s="129">
        <v>15.9</v>
      </c>
      <c r="J67" s="129">
        <v>1.36</v>
      </c>
      <c r="K67" s="129"/>
      <c r="L67" s="129">
        <v>922</v>
      </c>
      <c r="M67" s="10"/>
    </row>
    <row r="68" spans="1:13" x14ac:dyDescent="0.25">
      <c r="A68" s="126">
        <v>38353</v>
      </c>
      <c r="B68" s="129">
        <v>5904</v>
      </c>
      <c r="C68" s="129">
        <v>37.835999999999999</v>
      </c>
      <c r="D68" s="129">
        <v>219.41</v>
      </c>
      <c r="E68" s="129">
        <v>3.65</v>
      </c>
      <c r="F68" s="129"/>
      <c r="G68" s="129">
        <v>5147</v>
      </c>
      <c r="H68" s="129">
        <v>25.611999999999998</v>
      </c>
      <c r="I68" s="129">
        <v>7.71</v>
      </c>
      <c r="J68" s="129">
        <v>1.21</v>
      </c>
      <c r="K68" s="129"/>
      <c r="L68" s="129">
        <v>766</v>
      </c>
      <c r="M68" s="10"/>
    </row>
    <row r="69" spans="1:13" x14ac:dyDescent="0.25">
      <c r="A69" s="126">
        <v>38384</v>
      </c>
      <c r="B69" s="129">
        <v>6821</v>
      </c>
      <c r="C69" s="129">
        <v>35.616</v>
      </c>
      <c r="D69" s="129">
        <v>242.58</v>
      </c>
      <c r="E69" s="129">
        <v>3.15</v>
      </c>
      <c r="F69" s="129"/>
      <c r="G69" s="129">
        <v>5533</v>
      </c>
      <c r="H69" s="129">
        <v>22.765000000000001</v>
      </c>
      <c r="I69" s="129">
        <v>20.170000000000002</v>
      </c>
      <c r="J69" s="129">
        <v>1.37</v>
      </c>
      <c r="K69" s="129"/>
      <c r="L69" s="129">
        <v>840</v>
      </c>
      <c r="M69" s="10"/>
    </row>
    <row r="70" spans="1:13" x14ac:dyDescent="0.25">
      <c r="A70" s="126">
        <v>38412</v>
      </c>
      <c r="B70" s="129">
        <v>4629</v>
      </c>
      <c r="C70" s="129">
        <v>37.220999999999997</v>
      </c>
      <c r="D70" s="129">
        <v>292.14999999999998</v>
      </c>
      <c r="E70" s="129">
        <v>3.27</v>
      </c>
      <c r="F70" s="129"/>
      <c r="G70" s="129">
        <v>4188</v>
      </c>
      <c r="H70" s="129">
        <v>30.318999999999999</v>
      </c>
      <c r="I70" s="129">
        <v>23.03</v>
      </c>
      <c r="J70" s="129">
        <v>1.25</v>
      </c>
      <c r="K70" s="129"/>
      <c r="L70" s="129">
        <v>734</v>
      </c>
      <c r="M70" s="10"/>
    </row>
    <row r="71" spans="1:13" x14ac:dyDescent="0.25">
      <c r="A71" s="126">
        <v>38443</v>
      </c>
      <c r="B71" s="129">
        <v>4304</v>
      </c>
      <c r="C71" s="129">
        <v>43.072000000000003</v>
      </c>
      <c r="D71" s="129">
        <v>265.19</v>
      </c>
      <c r="E71" s="129">
        <v>2.56</v>
      </c>
      <c r="F71" s="129"/>
      <c r="G71" s="129">
        <v>3958</v>
      </c>
      <c r="H71" s="129">
        <v>27.664000000000001</v>
      </c>
      <c r="I71" s="129">
        <v>9.82</v>
      </c>
      <c r="J71" s="129">
        <v>1.62</v>
      </c>
      <c r="K71" s="129"/>
      <c r="L71" s="129">
        <v>615</v>
      </c>
      <c r="M71" s="10"/>
    </row>
    <row r="72" spans="1:13" x14ac:dyDescent="0.25">
      <c r="A72" s="126">
        <v>38473</v>
      </c>
      <c r="B72" s="129">
        <v>4656</v>
      </c>
      <c r="C72" s="129">
        <v>40.844000000000001</v>
      </c>
      <c r="D72" s="129">
        <v>249.27</v>
      </c>
      <c r="E72" s="129">
        <v>3.41</v>
      </c>
      <c r="F72" s="129"/>
      <c r="G72" s="129">
        <v>4193</v>
      </c>
      <c r="H72" s="129">
        <v>0.502</v>
      </c>
      <c r="I72" s="129">
        <v>19.2</v>
      </c>
      <c r="J72" s="129">
        <v>1.5</v>
      </c>
      <c r="K72" s="129"/>
      <c r="L72" s="129">
        <v>750</v>
      </c>
      <c r="M72" s="10"/>
    </row>
    <row r="73" spans="1:13" x14ac:dyDescent="0.25">
      <c r="A73" s="126">
        <v>38504</v>
      </c>
      <c r="B73" s="129">
        <v>5397</v>
      </c>
      <c r="C73" s="129">
        <v>45.981999999999999</v>
      </c>
      <c r="D73" s="129">
        <v>244.68</v>
      </c>
      <c r="E73" s="129">
        <v>4.3</v>
      </c>
      <c r="F73" s="129"/>
      <c r="G73" s="129">
        <v>4570</v>
      </c>
      <c r="H73" s="129">
        <v>28.442</v>
      </c>
      <c r="I73" s="129">
        <v>19.46</v>
      </c>
      <c r="J73" s="129">
        <v>1.24</v>
      </c>
      <c r="K73" s="129"/>
      <c r="L73" s="129">
        <v>680</v>
      </c>
      <c r="M73" s="10"/>
    </row>
    <row r="74" spans="1:13" x14ac:dyDescent="0.25">
      <c r="A74" s="126">
        <v>38534</v>
      </c>
      <c r="B74" s="129">
        <v>6721</v>
      </c>
      <c r="C74" s="129">
        <v>49.475000000000001</v>
      </c>
      <c r="D74" s="129">
        <v>239.03</v>
      </c>
      <c r="E74" s="129">
        <v>3.94</v>
      </c>
      <c r="F74" s="129"/>
      <c r="G74" s="129">
        <v>6252</v>
      </c>
      <c r="H74" s="129">
        <v>36.692999999999998</v>
      </c>
      <c r="I74" s="129">
        <v>20.55</v>
      </c>
      <c r="J74" s="129">
        <v>1.26</v>
      </c>
      <c r="K74" s="129"/>
      <c r="L74" s="129">
        <v>670</v>
      </c>
      <c r="M74" s="10"/>
    </row>
    <row r="75" spans="1:13" x14ac:dyDescent="0.25">
      <c r="A75" s="126">
        <v>38565</v>
      </c>
      <c r="B75" s="129">
        <v>8442</v>
      </c>
      <c r="C75" s="129">
        <v>46.825000000000003</v>
      </c>
      <c r="D75" s="129">
        <v>332.25</v>
      </c>
      <c r="E75" s="129">
        <v>3.37</v>
      </c>
      <c r="F75" s="129"/>
      <c r="G75" s="129">
        <v>7725</v>
      </c>
      <c r="H75" s="129">
        <v>46.823</v>
      </c>
      <c r="I75" s="129">
        <v>21.34</v>
      </c>
      <c r="J75" s="129">
        <v>1.3</v>
      </c>
      <c r="K75" s="129"/>
      <c r="L75" s="129">
        <v>792</v>
      </c>
      <c r="M75" s="10"/>
    </row>
    <row r="76" spans="1:13" x14ac:dyDescent="0.25">
      <c r="A76" s="126">
        <v>38596</v>
      </c>
      <c r="B76" s="129">
        <v>6564</v>
      </c>
      <c r="C76" s="129">
        <v>41.5</v>
      </c>
      <c r="D76" s="129">
        <v>217.74</v>
      </c>
      <c r="E76" s="129">
        <v>5.51</v>
      </c>
      <c r="F76" s="129"/>
      <c r="G76" s="129">
        <v>5133</v>
      </c>
      <c r="H76" s="129">
        <v>33.165999999999997</v>
      </c>
      <c r="I76" s="129">
        <v>15.91</v>
      </c>
      <c r="J76" s="129">
        <v>1.9</v>
      </c>
      <c r="K76" s="129"/>
      <c r="L76" s="129">
        <v>699</v>
      </c>
      <c r="M76" s="10"/>
    </row>
    <row r="77" spans="1:13" x14ac:dyDescent="0.25">
      <c r="A77" s="126">
        <v>38626</v>
      </c>
      <c r="B77" s="129">
        <v>7003</v>
      </c>
      <c r="C77" s="129">
        <v>43.8</v>
      </c>
      <c r="D77" s="129">
        <v>148.75</v>
      </c>
      <c r="E77" s="129">
        <v>2.58</v>
      </c>
      <c r="F77" s="129"/>
      <c r="G77" s="129">
        <v>5737</v>
      </c>
      <c r="H77" s="129">
        <v>31.265999999999998</v>
      </c>
      <c r="I77" s="129">
        <v>12.25</v>
      </c>
      <c r="J77" s="129">
        <v>1.18</v>
      </c>
      <c r="K77" s="129"/>
      <c r="L77" s="129">
        <v>657</v>
      </c>
      <c r="M77" s="10"/>
    </row>
    <row r="78" spans="1:13" x14ac:dyDescent="0.25">
      <c r="A78" s="126">
        <v>38657</v>
      </c>
      <c r="B78" s="129">
        <v>6378</v>
      </c>
      <c r="C78" s="129">
        <v>43.006999999999998</v>
      </c>
      <c r="D78" s="129">
        <v>301.74</v>
      </c>
      <c r="E78" s="129">
        <v>2.75</v>
      </c>
      <c r="F78" s="129"/>
      <c r="G78" s="129">
        <v>5289</v>
      </c>
      <c r="H78" s="129">
        <v>32.183999999999997</v>
      </c>
      <c r="I78" s="129">
        <v>7.59</v>
      </c>
      <c r="J78" s="129">
        <v>5.43</v>
      </c>
      <c r="K78" s="129"/>
      <c r="L78" s="129">
        <v>852</v>
      </c>
      <c r="M78" s="10"/>
    </row>
    <row r="79" spans="1:13" x14ac:dyDescent="0.25">
      <c r="A79" s="126">
        <v>38687</v>
      </c>
      <c r="B79" s="129">
        <v>6253</v>
      </c>
      <c r="C79" s="129">
        <v>44.417000000000002</v>
      </c>
      <c r="D79" s="129">
        <v>340.52</v>
      </c>
      <c r="E79" s="129">
        <v>3.44</v>
      </c>
      <c r="F79" s="129"/>
      <c r="G79" s="129">
        <v>6183</v>
      </c>
      <c r="H79" s="129">
        <v>41.154000000000003</v>
      </c>
      <c r="I79" s="129">
        <v>11.29</v>
      </c>
      <c r="J79" s="129">
        <v>1.59</v>
      </c>
      <c r="K79" s="129"/>
      <c r="L79" s="129">
        <v>812</v>
      </c>
      <c r="M79" s="10"/>
    </row>
    <row r="80" spans="1:13" x14ac:dyDescent="0.25">
      <c r="A80" s="126">
        <v>38718</v>
      </c>
      <c r="B80" s="129">
        <v>4694</v>
      </c>
      <c r="C80" s="129">
        <v>44.008000000000003</v>
      </c>
      <c r="D80" s="129">
        <v>227.81</v>
      </c>
      <c r="E80" s="129">
        <v>3.75</v>
      </c>
      <c r="F80" s="129"/>
      <c r="G80" s="129">
        <v>4217</v>
      </c>
      <c r="H80" s="129">
        <v>31.353000000000002</v>
      </c>
      <c r="I80" s="129">
        <v>14.91</v>
      </c>
      <c r="J80" s="129">
        <v>1.41</v>
      </c>
      <c r="K80" s="129"/>
      <c r="L80" s="129">
        <v>583</v>
      </c>
      <c r="M80" s="10"/>
    </row>
    <row r="81" spans="1:13" x14ac:dyDescent="0.25">
      <c r="A81" s="126">
        <v>38749</v>
      </c>
      <c r="B81" s="129">
        <v>7059</v>
      </c>
      <c r="C81" s="129">
        <v>28.094999999999999</v>
      </c>
      <c r="D81" s="129">
        <v>196.08</v>
      </c>
      <c r="E81" s="129">
        <v>6.02</v>
      </c>
      <c r="F81" s="129"/>
      <c r="G81" s="129">
        <v>7572</v>
      </c>
      <c r="H81" s="129">
        <v>30.452999999999999</v>
      </c>
      <c r="I81" s="129">
        <v>19.28</v>
      </c>
      <c r="J81" s="129">
        <v>1.55</v>
      </c>
      <c r="K81" s="129"/>
      <c r="L81" s="129">
        <v>760</v>
      </c>
      <c r="M81" s="10"/>
    </row>
    <row r="82" spans="1:13" x14ac:dyDescent="0.25">
      <c r="A82" s="126">
        <v>38777</v>
      </c>
      <c r="B82" s="129">
        <v>6441</v>
      </c>
      <c r="C82" s="129">
        <v>39</v>
      </c>
      <c r="D82" s="129">
        <v>203.17</v>
      </c>
      <c r="E82" s="129">
        <v>2.4</v>
      </c>
      <c r="F82" s="129"/>
      <c r="G82" s="129">
        <v>6259</v>
      </c>
      <c r="H82" s="129">
        <v>43.491</v>
      </c>
      <c r="I82" s="129">
        <v>15.93</v>
      </c>
      <c r="J82" s="129">
        <v>1.17</v>
      </c>
      <c r="K82" s="129"/>
      <c r="L82" s="129">
        <v>786</v>
      </c>
      <c r="M82" s="10"/>
    </row>
    <row r="83" spans="1:13" x14ac:dyDescent="0.25">
      <c r="A83" s="126">
        <v>38808</v>
      </c>
      <c r="B83" s="129">
        <v>5671</v>
      </c>
      <c r="C83" s="129">
        <v>45.174999999999997</v>
      </c>
      <c r="D83" s="129">
        <v>266.7</v>
      </c>
      <c r="E83" s="129">
        <v>3.07</v>
      </c>
      <c r="F83" s="129"/>
      <c r="G83" s="129">
        <v>5055</v>
      </c>
      <c r="H83" s="129">
        <v>33.012</v>
      </c>
      <c r="I83" s="129">
        <v>14.74</v>
      </c>
      <c r="J83" s="129">
        <v>1.1399999999999999</v>
      </c>
      <c r="K83" s="129"/>
      <c r="L83" s="129">
        <v>664</v>
      </c>
      <c r="M83" s="10"/>
    </row>
    <row r="84" spans="1:13" x14ac:dyDescent="0.25">
      <c r="A84" s="126">
        <v>38838</v>
      </c>
      <c r="B84" s="129">
        <v>4624</v>
      </c>
      <c r="C84" s="129">
        <v>45.09</v>
      </c>
      <c r="D84" s="129">
        <v>152.38999999999999</v>
      </c>
      <c r="E84" s="129">
        <v>3.39</v>
      </c>
      <c r="F84" s="129"/>
      <c r="G84" s="129">
        <v>4043</v>
      </c>
      <c r="H84" s="129">
        <v>32.304000000000002</v>
      </c>
      <c r="I84" s="129">
        <v>24.9</v>
      </c>
      <c r="J84" s="129">
        <v>1.06</v>
      </c>
      <c r="K84" s="129"/>
      <c r="L84" s="129">
        <v>620</v>
      </c>
      <c r="M84" s="10"/>
    </row>
    <row r="85" spans="1:13" x14ac:dyDescent="0.25">
      <c r="A85" s="126">
        <v>38869</v>
      </c>
      <c r="B85" s="129">
        <v>6300</v>
      </c>
      <c r="C85" s="129">
        <v>43.412999999999997</v>
      </c>
      <c r="D85" s="129">
        <v>151.41999999999999</v>
      </c>
      <c r="E85" s="129">
        <v>3.63</v>
      </c>
      <c r="F85" s="129"/>
      <c r="G85" s="129">
        <v>5413</v>
      </c>
      <c r="H85" s="129">
        <v>31.584</v>
      </c>
      <c r="I85" s="129">
        <v>18.96</v>
      </c>
      <c r="J85" s="129">
        <v>1.18</v>
      </c>
      <c r="K85" s="129"/>
      <c r="L85" s="129">
        <v>663</v>
      </c>
      <c r="M85" s="10"/>
    </row>
    <row r="86" spans="1:13" x14ac:dyDescent="0.25">
      <c r="A86" s="126">
        <v>38899</v>
      </c>
      <c r="B86" s="129">
        <v>8677</v>
      </c>
      <c r="C86" s="129">
        <v>49.765000000000001</v>
      </c>
      <c r="D86" s="129">
        <v>195.24</v>
      </c>
      <c r="E86" s="129">
        <v>3.4</v>
      </c>
      <c r="F86" s="129"/>
      <c r="G86" s="129">
        <v>6133</v>
      </c>
      <c r="H86" s="129">
        <v>34.828000000000003</v>
      </c>
      <c r="I86" s="129">
        <v>13.1</v>
      </c>
      <c r="J86" s="129">
        <v>1.41</v>
      </c>
      <c r="K86" s="129"/>
      <c r="L86" s="129">
        <v>612</v>
      </c>
      <c r="M86" s="12"/>
    </row>
    <row r="87" spans="1:13" x14ac:dyDescent="0.25">
      <c r="A87" s="126">
        <v>38930</v>
      </c>
      <c r="B87" s="129">
        <v>6185</v>
      </c>
      <c r="C87" s="129">
        <v>41.06</v>
      </c>
      <c r="D87" s="129">
        <v>250.39</v>
      </c>
      <c r="E87" s="129">
        <v>4.1399999999999997</v>
      </c>
      <c r="F87" s="129"/>
      <c r="G87" s="129">
        <v>5864</v>
      </c>
      <c r="H87" s="129">
        <v>39.704000000000001</v>
      </c>
      <c r="I87" s="129">
        <v>25.91</v>
      </c>
      <c r="J87" s="129">
        <v>1.1399999999999999</v>
      </c>
      <c r="K87" s="129"/>
      <c r="L87" s="129">
        <v>559</v>
      </c>
      <c r="M87" s="10"/>
    </row>
    <row r="88" spans="1:13" x14ac:dyDescent="0.25">
      <c r="A88" s="126">
        <v>38961</v>
      </c>
      <c r="B88" s="129">
        <v>5603</v>
      </c>
      <c r="C88" s="129">
        <v>45.74</v>
      </c>
      <c r="D88" s="129">
        <v>209.52</v>
      </c>
      <c r="E88" s="129">
        <v>5.9</v>
      </c>
      <c r="F88" s="129"/>
      <c r="G88" s="129">
        <v>5224</v>
      </c>
      <c r="H88" s="129">
        <v>29.548999999999999</v>
      </c>
      <c r="I88" s="129">
        <v>22.11</v>
      </c>
      <c r="J88" s="129">
        <v>2.0299999999999998</v>
      </c>
      <c r="K88" s="129"/>
      <c r="L88" s="129">
        <v>491</v>
      </c>
      <c r="M88" s="10"/>
    </row>
    <row r="89" spans="1:13" x14ac:dyDescent="0.25">
      <c r="A89" s="126">
        <v>38991</v>
      </c>
      <c r="B89" s="129">
        <v>5578</v>
      </c>
      <c r="C89" s="129">
        <v>36.064</v>
      </c>
      <c r="D89" s="129">
        <v>256.69</v>
      </c>
      <c r="E89" s="129">
        <v>4.87</v>
      </c>
      <c r="F89" s="129"/>
      <c r="G89" s="129">
        <v>3722</v>
      </c>
      <c r="H89" s="129">
        <v>33.347999999999999</v>
      </c>
      <c r="I89" s="129">
        <v>15.22</v>
      </c>
      <c r="J89" s="129">
        <v>1.18</v>
      </c>
      <c r="K89" s="129"/>
      <c r="L89" s="129">
        <v>458</v>
      </c>
      <c r="M89" s="10"/>
    </row>
    <row r="90" spans="1:13" x14ac:dyDescent="0.25">
      <c r="A90" s="126">
        <v>39022</v>
      </c>
      <c r="B90" s="129">
        <v>6250</v>
      </c>
      <c r="C90" s="129">
        <v>41.942999999999998</v>
      </c>
      <c r="D90" s="129">
        <v>242.57</v>
      </c>
      <c r="E90" s="129">
        <v>3.94</v>
      </c>
      <c r="F90" s="129"/>
      <c r="G90" s="129">
        <v>4505</v>
      </c>
      <c r="H90" s="129">
        <v>46.360999999999997</v>
      </c>
      <c r="I90" s="129">
        <v>8.2899999999999991</v>
      </c>
      <c r="J90" s="129">
        <v>1.41</v>
      </c>
      <c r="K90" s="129"/>
      <c r="L90" s="129">
        <v>532</v>
      </c>
      <c r="M90" s="10"/>
    </row>
    <row r="91" spans="1:13" x14ac:dyDescent="0.25">
      <c r="A91" s="126">
        <v>39052</v>
      </c>
      <c r="B91" s="129">
        <v>6622</v>
      </c>
      <c r="C91" s="129">
        <v>27.513000000000002</v>
      </c>
      <c r="D91" s="129">
        <v>238.12</v>
      </c>
      <c r="E91" s="129">
        <v>14.36</v>
      </c>
      <c r="F91" s="129"/>
      <c r="G91" s="129">
        <v>6223</v>
      </c>
      <c r="H91" s="129">
        <v>48.073999999999998</v>
      </c>
      <c r="I91" s="129">
        <v>18.72</v>
      </c>
      <c r="J91" s="129">
        <v>1.56</v>
      </c>
      <c r="K91" s="129"/>
      <c r="L91" s="129">
        <v>526</v>
      </c>
      <c r="M91" s="10"/>
    </row>
    <row r="92" spans="1:13" x14ac:dyDescent="0.25">
      <c r="A92" s="126">
        <v>39083</v>
      </c>
      <c r="B92" s="129">
        <v>6918</v>
      </c>
      <c r="C92" s="129">
        <v>37.436</v>
      </c>
      <c r="D92" s="129">
        <v>148.91999999999999</v>
      </c>
      <c r="E92" s="129">
        <v>5.42</v>
      </c>
      <c r="F92" s="129"/>
      <c r="G92" s="129">
        <v>4954</v>
      </c>
      <c r="H92" s="129">
        <v>31.544</v>
      </c>
      <c r="I92" s="129">
        <v>18.96</v>
      </c>
      <c r="J92" s="129">
        <v>1.35</v>
      </c>
      <c r="K92" s="129"/>
      <c r="L92" s="129">
        <v>436</v>
      </c>
      <c r="M92" s="10"/>
    </row>
    <row r="93" spans="1:13" x14ac:dyDescent="0.25">
      <c r="A93" s="126">
        <v>39114</v>
      </c>
      <c r="B93" s="129">
        <v>6109</v>
      </c>
      <c r="C93" s="129">
        <v>31.128</v>
      </c>
      <c r="D93" s="129">
        <v>255.63</v>
      </c>
      <c r="E93" s="129">
        <v>1.22</v>
      </c>
      <c r="F93" s="129"/>
      <c r="G93" s="129">
        <v>5220</v>
      </c>
      <c r="H93" s="129">
        <v>27.882000000000001</v>
      </c>
      <c r="I93" s="129">
        <v>14.45</v>
      </c>
      <c r="J93" s="129">
        <v>0.52</v>
      </c>
      <c r="K93" s="129"/>
      <c r="L93" s="129">
        <v>482</v>
      </c>
      <c r="M93" s="10"/>
    </row>
    <row r="94" spans="1:13" x14ac:dyDescent="0.25">
      <c r="A94" s="126">
        <v>39142</v>
      </c>
      <c r="B94" s="129">
        <v>5691</v>
      </c>
      <c r="C94" s="129">
        <v>46.524999999999999</v>
      </c>
      <c r="D94" s="129">
        <v>203.26</v>
      </c>
      <c r="E94" s="129">
        <v>3.54</v>
      </c>
      <c r="F94" s="129"/>
      <c r="G94" s="129">
        <v>4559</v>
      </c>
      <c r="H94" s="129">
        <v>47.095999999999997</v>
      </c>
      <c r="I94" s="129">
        <v>12.87</v>
      </c>
      <c r="J94" s="129">
        <v>2.11</v>
      </c>
      <c r="K94" s="129"/>
      <c r="L94" s="129">
        <v>583</v>
      </c>
      <c r="M94" s="10"/>
    </row>
    <row r="95" spans="1:13" x14ac:dyDescent="0.25">
      <c r="A95" s="126">
        <v>39173</v>
      </c>
      <c r="B95" s="129">
        <v>6308</v>
      </c>
      <c r="C95" s="129">
        <v>36.54</v>
      </c>
      <c r="D95" s="129">
        <v>212.69</v>
      </c>
      <c r="E95" s="129">
        <v>2.87</v>
      </c>
      <c r="F95" s="129"/>
      <c r="G95" s="129">
        <v>4918</v>
      </c>
      <c r="H95" s="129">
        <v>32.067999999999998</v>
      </c>
      <c r="I95" s="129">
        <v>10.56</v>
      </c>
      <c r="J95" s="129">
        <v>2.4500000000000002</v>
      </c>
      <c r="K95" s="129"/>
      <c r="L95" s="129">
        <v>465</v>
      </c>
      <c r="M95" s="10"/>
    </row>
    <row r="96" spans="1:13" x14ac:dyDescent="0.25">
      <c r="A96" s="126">
        <v>39203</v>
      </c>
      <c r="B96" s="129">
        <v>5436</v>
      </c>
      <c r="C96" s="129">
        <v>35.6</v>
      </c>
      <c r="D96" s="129">
        <v>161.38999999999999</v>
      </c>
      <c r="E96" s="129">
        <v>3.36</v>
      </c>
      <c r="F96" s="129"/>
      <c r="G96" s="129">
        <v>4101</v>
      </c>
      <c r="H96" s="129">
        <v>26.148</v>
      </c>
      <c r="I96" s="129">
        <v>24.33</v>
      </c>
      <c r="J96" s="129">
        <v>2.09</v>
      </c>
      <c r="K96" s="129"/>
      <c r="L96" s="129">
        <v>577</v>
      </c>
      <c r="M96" s="10"/>
    </row>
    <row r="97" spans="1:13" x14ac:dyDescent="0.25">
      <c r="A97" s="126">
        <v>39234</v>
      </c>
      <c r="B97" s="129">
        <v>7317</v>
      </c>
      <c r="C97" s="129">
        <v>39</v>
      </c>
      <c r="D97" s="129">
        <v>149</v>
      </c>
      <c r="E97" s="129">
        <v>2</v>
      </c>
      <c r="F97" s="129"/>
      <c r="G97" s="129">
        <v>4816</v>
      </c>
      <c r="H97" s="129">
        <v>30.245999999999999</v>
      </c>
      <c r="I97" s="129">
        <v>21.64</v>
      </c>
      <c r="J97" s="129">
        <v>2.72</v>
      </c>
      <c r="K97" s="129"/>
      <c r="L97" s="129">
        <v>484</v>
      </c>
      <c r="M97" s="10"/>
    </row>
    <row r="98" spans="1:13" x14ac:dyDescent="0.25">
      <c r="A98" s="126">
        <v>39264</v>
      </c>
      <c r="B98" s="129">
        <v>10649</v>
      </c>
      <c r="C98" s="129">
        <v>48.045000000000002</v>
      </c>
      <c r="D98" s="129">
        <v>259.76</v>
      </c>
      <c r="E98" s="129">
        <v>3.41</v>
      </c>
      <c r="F98" s="129"/>
      <c r="G98" s="129">
        <v>5796</v>
      </c>
      <c r="H98" s="129">
        <v>35.710999999999999</v>
      </c>
      <c r="I98" s="129">
        <v>35.26</v>
      </c>
      <c r="J98" s="129">
        <v>1.83</v>
      </c>
      <c r="K98" s="129"/>
      <c r="L98" s="129">
        <v>415</v>
      </c>
      <c r="M98" s="10"/>
    </row>
    <row r="99" spans="1:13" x14ac:dyDescent="0.25">
      <c r="A99" s="126">
        <v>39295</v>
      </c>
      <c r="B99" s="129">
        <v>8314</v>
      </c>
      <c r="C99" s="129">
        <v>33.4</v>
      </c>
      <c r="D99" s="129">
        <v>170.46</v>
      </c>
      <c r="E99" s="129">
        <v>2.89</v>
      </c>
      <c r="F99" s="129"/>
      <c r="G99" s="129">
        <v>6780</v>
      </c>
      <c r="H99" s="129">
        <v>26.533000000000001</v>
      </c>
      <c r="I99" s="129">
        <v>28.39</v>
      </c>
      <c r="J99" s="129">
        <v>3.76</v>
      </c>
      <c r="K99" s="129"/>
      <c r="L99" s="129">
        <v>382</v>
      </c>
      <c r="M99" s="10"/>
    </row>
    <row r="100" spans="1:13" x14ac:dyDescent="0.25">
      <c r="A100" s="126">
        <v>39326</v>
      </c>
      <c r="B100" s="129">
        <v>7344</v>
      </c>
      <c r="C100" s="129">
        <v>35.5</v>
      </c>
      <c r="D100" s="129">
        <v>162.51</v>
      </c>
      <c r="E100" s="129">
        <v>3.97</v>
      </c>
      <c r="F100" s="129"/>
      <c r="G100" s="129">
        <v>5690</v>
      </c>
      <c r="H100" s="129">
        <v>36.744</v>
      </c>
      <c r="I100" s="129">
        <v>31.32</v>
      </c>
      <c r="J100" s="129">
        <v>1.52</v>
      </c>
      <c r="K100" s="129"/>
      <c r="L100" s="129">
        <v>350</v>
      </c>
      <c r="M100" s="10"/>
    </row>
    <row r="101" spans="1:13" x14ac:dyDescent="0.25">
      <c r="A101" s="126">
        <v>39356</v>
      </c>
      <c r="B101" s="129">
        <v>7034</v>
      </c>
      <c r="C101" s="129">
        <v>42.042999999999999</v>
      </c>
      <c r="D101" s="129">
        <v>183.65</v>
      </c>
      <c r="E101" s="129">
        <v>2.65</v>
      </c>
      <c r="F101" s="129"/>
      <c r="G101" s="129">
        <v>5353</v>
      </c>
      <c r="H101" s="129">
        <v>30.387</v>
      </c>
      <c r="I101" s="129">
        <v>21.81</v>
      </c>
      <c r="J101" s="129">
        <v>1.05</v>
      </c>
      <c r="K101" s="129"/>
      <c r="L101" s="129">
        <v>404</v>
      </c>
      <c r="M101" s="10"/>
    </row>
    <row r="102" spans="1:13" x14ac:dyDescent="0.25">
      <c r="A102" s="126">
        <v>39387</v>
      </c>
      <c r="B102" s="129">
        <v>7533</v>
      </c>
      <c r="C102" s="129">
        <v>47.125</v>
      </c>
      <c r="D102" s="129">
        <v>176.82</v>
      </c>
      <c r="E102" s="129">
        <v>2.4700000000000002</v>
      </c>
      <c r="F102" s="129"/>
      <c r="G102" s="129">
        <v>4886</v>
      </c>
      <c r="H102" s="129">
        <v>35.091000000000001</v>
      </c>
      <c r="I102" s="129">
        <v>28.29</v>
      </c>
      <c r="J102" s="129">
        <v>2.4700000000000002</v>
      </c>
      <c r="K102" s="129"/>
      <c r="L102" s="129">
        <v>346</v>
      </c>
      <c r="M102" s="10"/>
    </row>
    <row r="103" spans="1:13" x14ac:dyDescent="0.25">
      <c r="A103" s="126">
        <v>39417</v>
      </c>
      <c r="B103" s="129">
        <v>10885</v>
      </c>
      <c r="C103" s="129">
        <v>58.404000000000003</v>
      </c>
      <c r="D103" s="129">
        <v>167.01400000000001</v>
      </c>
      <c r="E103" s="129">
        <v>4.41</v>
      </c>
      <c r="F103" s="129"/>
      <c r="G103" s="129">
        <v>5678</v>
      </c>
      <c r="H103" s="129">
        <v>43.710999999999999</v>
      </c>
      <c r="I103" s="129">
        <v>30.07</v>
      </c>
      <c r="J103" s="129">
        <v>2.35</v>
      </c>
      <c r="K103" s="129"/>
      <c r="L103" s="129">
        <v>490</v>
      </c>
      <c r="M103" s="10"/>
    </row>
    <row r="104" spans="1:13" x14ac:dyDescent="0.25">
      <c r="A104" s="126">
        <v>40179</v>
      </c>
      <c r="B104" s="129">
        <v>7828</v>
      </c>
      <c r="C104" s="129">
        <v>61.362000000000002</v>
      </c>
      <c r="D104" s="129">
        <v>225.6</v>
      </c>
      <c r="E104" s="129">
        <v>3.65</v>
      </c>
      <c r="F104" s="129"/>
      <c r="G104" s="129">
        <v>5323</v>
      </c>
      <c r="H104" s="129">
        <v>41.591999999999999</v>
      </c>
      <c r="I104" s="129">
        <v>34.25</v>
      </c>
      <c r="J104" s="129">
        <v>2.7</v>
      </c>
      <c r="K104" s="129"/>
      <c r="L104" s="129">
        <v>428</v>
      </c>
      <c r="M104" s="10"/>
    </row>
    <row r="105" spans="1:13" x14ac:dyDescent="0.25">
      <c r="A105" s="126">
        <v>40210</v>
      </c>
      <c r="B105" s="129">
        <v>7789</v>
      </c>
      <c r="C105" s="129">
        <v>55.28</v>
      </c>
      <c r="D105" s="129">
        <v>259.83</v>
      </c>
      <c r="E105" s="129">
        <v>4.2</v>
      </c>
      <c r="F105" s="129"/>
      <c r="G105" s="129">
        <v>4774</v>
      </c>
      <c r="H105" s="129">
        <v>34.375</v>
      </c>
      <c r="I105" s="129">
        <v>23</v>
      </c>
      <c r="J105" s="129">
        <v>2.68</v>
      </c>
      <c r="K105" s="129"/>
      <c r="L105" s="129">
        <v>424</v>
      </c>
      <c r="M105" s="10"/>
    </row>
    <row r="106" spans="1:13" x14ac:dyDescent="0.25">
      <c r="A106" s="126">
        <v>40238</v>
      </c>
      <c r="B106" s="129">
        <v>9998</v>
      </c>
      <c r="C106" s="129">
        <v>66.08</v>
      </c>
      <c r="D106" s="129">
        <v>214.38</v>
      </c>
      <c r="E106" s="129">
        <v>3.15</v>
      </c>
      <c r="F106" s="129"/>
      <c r="G106" s="129">
        <v>6419</v>
      </c>
      <c r="H106" s="129">
        <v>36.972000000000001</v>
      </c>
      <c r="I106" s="129">
        <v>39.68</v>
      </c>
      <c r="J106" s="129">
        <v>3.84</v>
      </c>
      <c r="K106" s="129"/>
      <c r="L106" s="129">
        <v>500</v>
      </c>
      <c r="M106" s="10"/>
    </row>
    <row r="107" spans="1:13" x14ac:dyDescent="0.25">
      <c r="A107" s="126">
        <v>40269</v>
      </c>
      <c r="B107" s="129">
        <v>11084</v>
      </c>
      <c r="C107" s="129">
        <v>60.579000000000001</v>
      </c>
      <c r="D107" s="129">
        <v>336.53</v>
      </c>
      <c r="E107" s="129">
        <v>2.39</v>
      </c>
      <c r="F107" s="129"/>
      <c r="G107" s="129">
        <v>8588</v>
      </c>
      <c r="H107" s="129">
        <v>40.68</v>
      </c>
      <c r="I107" s="129">
        <v>19.41</v>
      </c>
      <c r="J107" s="129" t="s">
        <v>4</v>
      </c>
      <c r="K107" s="129"/>
      <c r="L107" s="129">
        <v>532</v>
      </c>
      <c r="M107" s="10"/>
    </row>
    <row r="108" spans="1:13" x14ac:dyDescent="0.25">
      <c r="A108" s="126">
        <v>40299</v>
      </c>
      <c r="B108" s="129">
        <v>11650</v>
      </c>
      <c r="C108" s="129">
        <v>65.656000000000006</v>
      </c>
      <c r="D108" s="129">
        <v>435.87</v>
      </c>
      <c r="E108" s="129">
        <v>4.78</v>
      </c>
      <c r="F108" s="129"/>
      <c r="G108" s="129">
        <v>7546</v>
      </c>
      <c r="H108" s="129">
        <v>37.518000000000001</v>
      </c>
      <c r="I108" s="129">
        <v>31.44</v>
      </c>
      <c r="J108" s="129">
        <v>3.23</v>
      </c>
      <c r="K108" s="129"/>
      <c r="L108" s="129">
        <v>548</v>
      </c>
      <c r="M108" s="10"/>
    </row>
    <row r="109" spans="1:13" x14ac:dyDescent="0.25">
      <c r="A109" s="126">
        <v>40330</v>
      </c>
      <c r="B109" s="129">
        <v>8720</v>
      </c>
      <c r="C109" s="129">
        <v>56.688000000000002</v>
      </c>
      <c r="D109" s="129">
        <v>333.3</v>
      </c>
      <c r="E109" s="129">
        <v>3.72</v>
      </c>
      <c r="F109" s="129"/>
      <c r="G109" s="129">
        <v>5161</v>
      </c>
      <c r="H109" s="129">
        <v>36.533999999999999</v>
      </c>
      <c r="I109" s="129">
        <v>30.8</v>
      </c>
      <c r="J109" s="129">
        <v>3.63</v>
      </c>
      <c r="K109" s="129"/>
      <c r="L109" s="129">
        <v>502</v>
      </c>
      <c r="M109" s="10"/>
    </row>
    <row r="110" spans="1:13" x14ac:dyDescent="0.25">
      <c r="A110" s="126">
        <v>40360</v>
      </c>
      <c r="B110" s="129">
        <v>9451</v>
      </c>
      <c r="C110" s="129" t="s">
        <v>3</v>
      </c>
      <c r="D110" s="129">
        <v>249.28</v>
      </c>
      <c r="E110" s="129">
        <v>4.0199999999999996</v>
      </c>
      <c r="F110" s="129"/>
      <c r="G110" s="129">
        <v>5663</v>
      </c>
      <c r="H110" s="129" t="s">
        <v>3</v>
      </c>
      <c r="I110" s="129">
        <v>25.44</v>
      </c>
      <c r="J110" s="129">
        <v>2.65</v>
      </c>
      <c r="K110" s="129"/>
      <c r="L110" s="129">
        <v>598</v>
      </c>
      <c r="M110" s="10"/>
    </row>
    <row r="111" spans="1:13" x14ac:dyDescent="0.25">
      <c r="A111" s="126">
        <v>40391</v>
      </c>
      <c r="B111" s="129">
        <v>9495</v>
      </c>
      <c r="C111" s="129">
        <v>72.567999999999998</v>
      </c>
      <c r="D111" s="129">
        <v>258.47000000000003</v>
      </c>
      <c r="E111" s="129">
        <v>4.26</v>
      </c>
      <c r="F111" s="129"/>
      <c r="G111" s="129">
        <v>7292</v>
      </c>
      <c r="H111" s="129">
        <v>49.554000000000002</v>
      </c>
      <c r="I111" s="129">
        <v>19.87</v>
      </c>
      <c r="J111" s="129">
        <v>4.16</v>
      </c>
      <c r="K111" s="129"/>
      <c r="L111" s="129">
        <v>634</v>
      </c>
      <c r="M111" s="10"/>
    </row>
    <row r="112" spans="1:13" x14ac:dyDescent="0.25">
      <c r="A112" s="126">
        <v>40422</v>
      </c>
      <c r="B112" s="129">
        <v>8006</v>
      </c>
      <c r="C112" s="129" t="s">
        <v>3</v>
      </c>
      <c r="D112" s="129">
        <v>165.16</v>
      </c>
      <c r="E112" s="129">
        <v>1.36</v>
      </c>
      <c r="F112" s="129"/>
      <c r="G112" s="129">
        <v>6238</v>
      </c>
      <c r="H112" s="129" t="s">
        <v>3</v>
      </c>
      <c r="I112" s="129">
        <v>33.24</v>
      </c>
      <c r="J112" s="129">
        <v>2.88</v>
      </c>
      <c r="K112" s="129"/>
      <c r="L112" s="129">
        <v>506</v>
      </c>
      <c r="M112" s="10"/>
    </row>
    <row r="113" spans="1:13" x14ac:dyDescent="0.25">
      <c r="A113" s="126">
        <v>40452</v>
      </c>
      <c r="B113" s="129">
        <v>9952</v>
      </c>
      <c r="C113" s="129" t="s">
        <v>3</v>
      </c>
      <c r="D113" s="129">
        <v>226.92</v>
      </c>
      <c r="E113" s="129">
        <v>5.56</v>
      </c>
      <c r="F113" s="129"/>
      <c r="G113" s="129">
        <v>6543</v>
      </c>
      <c r="H113" s="129" t="s">
        <v>3</v>
      </c>
      <c r="I113" s="129">
        <v>28.02</v>
      </c>
      <c r="J113" s="129">
        <v>4.71</v>
      </c>
      <c r="K113" s="129"/>
      <c r="L113" s="129">
        <v>533</v>
      </c>
      <c r="M113" s="10"/>
    </row>
    <row r="114" spans="1:13" x14ac:dyDescent="0.25">
      <c r="A114" s="126">
        <v>40483</v>
      </c>
      <c r="B114" s="129">
        <v>10752</v>
      </c>
      <c r="C114" s="129">
        <v>71.471999999999994</v>
      </c>
      <c r="D114" s="129">
        <v>239.54</v>
      </c>
      <c r="E114" s="129">
        <v>4.4400000000000004</v>
      </c>
      <c r="F114" s="129"/>
      <c r="G114" s="129">
        <v>8184</v>
      </c>
      <c r="H114" s="129">
        <v>45.883000000000003</v>
      </c>
      <c r="I114" s="129">
        <v>21.74</v>
      </c>
      <c r="J114" s="129">
        <v>2.41</v>
      </c>
      <c r="K114" s="129"/>
      <c r="L114" s="129">
        <v>682</v>
      </c>
      <c r="M114" s="10"/>
    </row>
    <row r="115" spans="1:13" x14ac:dyDescent="0.25">
      <c r="A115" s="126">
        <v>40513</v>
      </c>
      <c r="B115" s="129">
        <v>11726</v>
      </c>
      <c r="C115" s="129">
        <v>78.896000000000001</v>
      </c>
      <c r="D115" s="129">
        <v>168.87</v>
      </c>
      <c r="E115" s="129">
        <v>3.06</v>
      </c>
      <c r="F115" s="129"/>
      <c r="G115" s="129">
        <v>7212</v>
      </c>
      <c r="H115" s="129">
        <v>49.374000000000002</v>
      </c>
      <c r="I115" s="129">
        <v>24.08</v>
      </c>
      <c r="J115" s="129">
        <v>2.1800000000000002</v>
      </c>
      <c r="K115" s="129"/>
      <c r="L115" s="129">
        <v>540</v>
      </c>
      <c r="M115" s="10"/>
    </row>
    <row r="116" spans="1:13" x14ac:dyDescent="0.25">
      <c r="A116" s="126">
        <v>40544</v>
      </c>
      <c r="B116" s="128">
        <v>11151</v>
      </c>
      <c r="C116" s="128">
        <v>65.48</v>
      </c>
      <c r="D116" s="128">
        <v>197.99</v>
      </c>
      <c r="E116" s="128">
        <v>4.63</v>
      </c>
      <c r="F116" s="128"/>
      <c r="G116" s="128">
        <v>7042</v>
      </c>
      <c r="H116" s="128">
        <v>46.61</v>
      </c>
      <c r="I116" s="128">
        <v>26.22</v>
      </c>
      <c r="J116" s="128">
        <v>1.82</v>
      </c>
      <c r="K116" s="128"/>
      <c r="L116" s="128">
        <v>598</v>
      </c>
      <c r="M116" s="10"/>
    </row>
    <row r="117" spans="1:13" x14ac:dyDescent="0.25">
      <c r="A117" s="126">
        <v>40575</v>
      </c>
      <c r="B117" s="128">
        <v>8784</v>
      </c>
      <c r="C117" s="128">
        <f>(C74+C116)/2</f>
        <v>57.477500000000006</v>
      </c>
      <c r="D117" s="128">
        <v>171.54</v>
      </c>
      <c r="E117" s="128">
        <v>3.94</v>
      </c>
      <c r="F117" s="128"/>
      <c r="G117" s="128">
        <v>5436</v>
      </c>
      <c r="H117" s="128">
        <f>(H74+H116)/2</f>
        <v>41.651499999999999</v>
      </c>
      <c r="I117" s="128">
        <v>27.38</v>
      </c>
      <c r="J117" s="128">
        <v>1.94</v>
      </c>
      <c r="K117" s="128"/>
      <c r="L117" s="128">
        <v>454</v>
      </c>
      <c r="M117" s="10"/>
    </row>
    <row r="118" spans="1:13" x14ac:dyDescent="0.25">
      <c r="A118" s="126">
        <v>40603</v>
      </c>
      <c r="B118" s="128">
        <v>9362</v>
      </c>
      <c r="C118" s="128">
        <v>64.847999999999999</v>
      </c>
      <c r="D118" s="128">
        <v>262.72000000000003</v>
      </c>
      <c r="E118" s="128">
        <v>4.3</v>
      </c>
      <c r="F118" s="128"/>
      <c r="G118" s="128">
        <v>6846</v>
      </c>
      <c r="H118" s="128">
        <v>43.811999999999998</v>
      </c>
      <c r="I118" s="128">
        <v>26.85</v>
      </c>
      <c r="J118" s="128">
        <v>2.21</v>
      </c>
      <c r="K118" s="128"/>
      <c r="L118" s="128">
        <v>542</v>
      </c>
      <c r="M118" s="10"/>
    </row>
    <row r="119" spans="1:13" x14ac:dyDescent="0.25">
      <c r="A119" s="126">
        <v>40634</v>
      </c>
      <c r="B119" s="128">
        <v>10721</v>
      </c>
      <c r="C119" s="128">
        <v>82.433999999999997</v>
      </c>
      <c r="D119" s="128">
        <v>190</v>
      </c>
      <c r="E119" s="128">
        <v>2.04</v>
      </c>
      <c r="F119" s="128"/>
      <c r="G119" s="128">
        <v>7844</v>
      </c>
      <c r="H119" s="128">
        <v>47.57</v>
      </c>
      <c r="I119" s="128">
        <v>29.69</v>
      </c>
      <c r="J119" s="128">
        <v>2.76</v>
      </c>
      <c r="K119" s="128"/>
      <c r="L119" s="128">
        <v>554</v>
      </c>
      <c r="M119" s="10"/>
    </row>
    <row r="120" spans="1:13" x14ac:dyDescent="0.25">
      <c r="A120" s="126">
        <v>40664</v>
      </c>
      <c r="B120" s="128">
        <v>11686</v>
      </c>
      <c r="C120" s="128">
        <v>72.956999999999994</v>
      </c>
      <c r="D120" s="128">
        <v>175.16</v>
      </c>
      <c r="E120" s="128">
        <v>3.41</v>
      </c>
      <c r="F120" s="128"/>
      <c r="G120" s="128">
        <v>7852</v>
      </c>
      <c r="H120" s="128">
        <v>53.529000000000003</v>
      </c>
      <c r="I120" s="128">
        <v>29.02</v>
      </c>
      <c r="J120" s="128">
        <v>2.1</v>
      </c>
      <c r="K120" s="128"/>
      <c r="L120" s="128">
        <v>541</v>
      </c>
      <c r="M120" s="10"/>
    </row>
    <row r="121" spans="1:13" x14ac:dyDescent="0.25">
      <c r="A121" s="126">
        <v>40695</v>
      </c>
      <c r="B121" s="128">
        <v>11805</v>
      </c>
      <c r="C121" s="128">
        <f>(C119+C120)/2</f>
        <v>77.695499999999996</v>
      </c>
      <c r="D121" s="128">
        <v>168.65</v>
      </c>
      <c r="E121" s="128">
        <v>3.14</v>
      </c>
      <c r="F121" s="128"/>
      <c r="G121" s="128">
        <v>6484</v>
      </c>
      <c r="H121" s="128">
        <f>(H119+H120)/2</f>
        <v>50.549500000000002</v>
      </c>
      <c r="I121" s="128">
        <v>22.81</v>
      </c>
      <c r="J121" s="128">
        <v>1.91</v>
      </c>
      <c r="K121" s="128"/>
      <c r="L121" s="128">
        <v>484</v>
      </c>
      <c r="M121" s="10"/>
    </row>
    <row r="122" spans="1:13" x14ac:dyDescent="0.25">
      <c r="A122" s="126">
        <v>40725</v>
      </c>
      <c r="B122" s="128">
        <v>14473</v>
      </c>
      <c r="C122" s="128" t="s">
        <v>18</v>
      </c>
      <c r="D122" s="128">
        <v>79.39</v>
      </c>
      <c r="E122" s="128">
        <v>9.74</v>
      </c>
      <c r="F122" s="128"/>
      <c r="G122" s="128">
        <v>7714</v>
      </c>
      <c r="H122" s="128" t="s">
        <v>18</v>
      </c>
      <c r="I122" s="128">
        <v>24.52</v>
      </c>
      <c r="J122" s="128">
        <v>2.17</v>
      </c>
      <c r="K122" s="128"/>
      <c r="L122" s="128">
        <v>446</v>
      </c>
      <c r="M122" s="10"/>
    </row>
    <row r="123" spans="1:13" x14ac:dyDescent="0.25">
      <c r="A123" s="126">
        <v>40756</v>
      </c>
      <c r="B123" s="128">
        <v>12307</v>
      </c>
      <c r="C123" s="128" t="s">
        <v>18</v>
      </c>
      <c r="D123" s="128">
        <v>303.89</v>
      </c>
      <c r="E123" s="128">
        <v>1.71</v>
      </c>
      <c r="F123" s="128"/>
      <c r="G123" s="128">
        <v>10135</v>
      </c>
      <c r="H123" s="128" t="s">
        <v>18</v>
      </c>
      <c r="I123" s="128">
        <v>27.75</v>
      </c>
      <c r="J123" s="128">
        <v>2.13</v>
      </c>
      <c r="K123" s="128"/>
      <c r="L123" s="128">
        <v>518</v>
      </c>
      <c r="M123" s="10"/>
    </row>
    <row r="124" spans="1:13" x14ac:dyDescent="0.25">
      <c r="A124" s="126">
        <v>40787</v>
      </c>
      <c r="B124" s="128">
        <v>11263</v>
      </c>
      <c r="C124" s="128">
        <v>11.138</v>
      </c>
      <c r="D124" s="128">
        <v>205.27</v>
      </c>
      <c r="E124" s="128">
        <v>2.77</v>
      </c>
      <c r="F124" s="128"/>
      <c r="G124" s="128">
        <v>8774</v>
      </c>
      <c r="H124" s="128">
        <v>4</v>
      </c>
      <c r="I124" s="128">
        <v>26.94</v>
      </c>
      <c r="J124" s="128">
        <v>1.93</v>
      </c>
      <c r="K124" s="128"/>
      <c r="L124" s="128">
        <v>518</v>
      </c>
      <c r="M124" s="10"/>
    </row>
    <row r="125" spans="1:13" x14ac:dyDescent="0.25">
      <c r="A125" s="126">
        <v>40817</v>
      </c>
      <c r="B125" s="128">
        <v>11607</v>
      </c>
      <c r="C125" s="128" t="s">
        <v>18</v>
      </c>
      <c r="D125" s="128">
        <v>215.5</v>
      </c>
      <c r="E125" s="128">
        <v>4.13</v>
      </c>
      <c r="F125" s="128"/>
      <c r="G125" s="128">
        <v>6926</v>
      </c>
      <c r="H125" s="128" t="s">
        <v>18</v>
      </c>
      <c r="I125" s="128">
        <v>20.61</v>
      </c>
      <c r="J125" s="128">
        <v>2.5</v>
      </c>
      <c r="K125" s="128"/>
      <c r="L125" s="128">
        <v>508</v>
      </c>
      <c r="M125" s="10"/>
    </row>
    <row r="126" spans="1:13" s="18" customFormat="1" x14ac:dyDescent="0.25">
      <c r="A126" s="126">
        <v>40848</v>
      </c>
      <c r="B126" s="128">
        <f>AVERAGE(B123:B125)</f>
        <v>11725.666666666666</v>
      </c>
      <c r="C126" s="128" t="s">
        <v>18</v>
      </c>
      <c r="D126" s="128">
        <f>AVERAGE(D123:D125)</f>
        <v>241.55333333333331</v>
      </c>
      <c r="E126" s="128">
        <f>AVERAGE(E123:E125)</f>
        <v>2.8699999999999997</v>
      </c>
      <c r="F126" s="128"/>
      <c r="G126" s="128">
        <f>AVERAGE(G123:G125)</f>
        <v>8611.6666666666661</v>
      </c>
      <c r="H126" s="128" t="s">
        <v>18</v>
      </c>
      <c r="I126" s="128">
        <f>AVERAGE(I123:I125)</f>
        <v>25.099999999999998</v>
      </c>
      <c r="J126" s="128">
        <f>AVERAGE(J123:J125)</f>
        <v>2.1866666666666665</v>
      </c>
      <c r="K126" s="128"/>
      <c r="L126" s="128">
        <f>AVERAGE(L123:L125)</f>
        <v>514.66666666666663</v>
      </c>
      <c r="M126" s="12"/>
    </row>
    <row r="127" spans="1:13" s="18" customFormat="1" x14ac:dyDescent="0.25">
      <c r="A127" s="126">
        <v>40878</v>
      </c>
      <c r="B127" s="128">
        <f>AVERAGE(B125:B126)</f>
        <v>11666.333333333332</v>
      </c>
      <c r="C127" s="128" t="s">
        <v>18</v>
      </c>
      <c r="D127" s="128">
        <f>AVERAGE(D125:D126)</f>
        <v>228.52666666666664</v>
      </c>
      <c r="E127" s="128">
        <f>AVERAGE(E125:E126)</f>
        <v>3.5</v>
      </c>
      <c r="F127" s="128"/>
      <c r="G127" s="128">
        <f>AVERAGE(G125:G126)</f>
        <v>7768.833333333333</v>
      </c>
      <c r="H127" s="128" t="s">
        <v>18</v>
      </c>
      <c r="I127" s="128">
        <f>AVERAGE(I125:I126)</f>
        <v>22.854999999999997</v>
      </c>
      <c r="J127" s="128">
        <f>AVERAGE(J125:J126)</f>
        <v>2.3433333333333333</v>
      </c>
      <c r="K127" s="128"/>
      <c r="L127" s="128">
        <f>AVERAGE(L125:L126)</f>
        <v>511.33333333333331</v>
      </c>
      <c r="M127" s="12"/>
    </row>
    <row r="128" spans="1:13" s="18" customFormat="1" x14ac:dyDescent="0.25">
      <c r="A128" s="126">
        <v>40909</v>
      </c>
      <c r="B128" s="128">
        <v>12007</v>
      </c>
      <c r="C128" s="128" t="s">
        <v>18</v>
      </c>
      <c r="D128" s="128">
        <v>189.07</v>
      </c>
      <c r="E128" s="128">
        <v>4.4000000000000004</v>
      </c>
      <c r="F128" s="128"/>
      <c r="G128" s="128">
        <v>7130</v>
      </c>
      <c r="H128" s="128" t="s">
        <v>18</v>
      </c>
      <c r="I128" s="128">
        <v>22.23</v>
      </c>
      <c r="J128" s="128">
        <v>1.89</v>
      </c>
      <c r="K128" s="128"/>
      <c r="L128" s="128">
        <v>599</v>
      </c>
      <c r="M128" s="12"/>
    </row>
    <row r="129" spans="1:13" s="18" customFormat="1" x14ac:dyDescent="0.25">
      <c r="A129" s="126">
        <v>40940</v>
      </c>
      <c r="B129" s="128">
        <v>11904</v>
      </c>
      <c r="C129" s="128">
        <v>11.72</v>
      </c>
      <c r="D129" s="128">
        <v>166.16</v>
      </c>
      <c r="E129" s="128">
        <v>3.18</v>
      </c>
      <c r="F129" s="128"/>
      <c r="G129" s="128">
        <v>5896</v>
      </c>
      <c r="H129" s="128">
        <v>3.5</v>
      </c>
      <c r="I129" s="128">
        <v>23.38</v>
      </c>
      <c r="J129" s="128">
        <v>2.27</v>
      </c>
      <c r="K129" s="128"/>
      <c r="L129" s="128">
        <v>542</v>
      </c>
      <c r="M129" s="12"/>
    </row>
    <row r="130" spans="1:13" s="18" customFormat="1" x14ac:dyDescent="0.25">
      <c r="A130" s="126">
        <v>40969</v>
      </c>
      <c r="B130" s="128">
        <v>13280</v>
      </c>
      <c r="C130" s="128">
        <v>11.851000000000001</v>
      </c>
      <c r="D130" s="128">
        <v>838.45</v>
      </c>
      <c r="E130" s="128">
        <v>3.27</v>
      </c>
      <c r="F130" s="128"/>
      <c r="G130" s="128">
        <v>8489</v>
      </c>
      <c r="H130" s="128">
        <v>4.1820000000000004</v>
      </c>
      <c r="I130" s="128">
        <v>33.93</v>
      </c>
      <c r="J130" s="128">
        <v>3.56</v>
      </c>
      <c r="K130" s="128"/>
      <c r="L130" s="128">
        <v>610</v>
      </c>
      <c r="M130" s="12"/>
    </row>
    <row r="131" spans="1:13" s="18" customFormat="1" x14ac:dyDescent="0.25">
      <c r="A131" s="126">
        <v>41000</v>
      </c>
      <c r="B131" s="128">
        <v>10647</v>
      </c>
      <c r="C131" s="128">
        <v>12.744999999999999</v>
      </c>
      <c r="D131" s="128">
        <v>218.06</v>
      </c>
      <c r="E131" s="128">
        <v>3.55</v>
      </c>
      <c r="F131" s="128"/>
      <c r="G131" s="128">
        <v>7294</v>
      </c>
      <c r="H131" s="128">
        <v>2.891</v>
      </c>
      <c r="I131" s="128">
        <v>36.229999999999997</v>
      </c>
      <c r="J131" s="128">
        <v>3.53</v>
      </c>
      <c r="K131" s="128"/>
      <c r="L131" s="128">
        <v>552</v>
      </c>
      <c r="M131" s="12"/>
    </row>
    <row r="132" spans="1:13" s="18" customFormat="1" x14ac:dyDescent="0.25">
      <c r="A132" s="126">
        <v>41030</v>
      </c>
      <c r="B132" s="128">
        <v>13223</v>
      </c>
      <c r="C132" s="128">
        <v>9.9779999999999998</v>
      </c>
      <c r="D132" s="128">
        <v>216.07</v>
      </c>
      <c r="E132" s="128">
        <v>3.17</v>
      </c>
      <c r="F132" s="128"/>
      <c r="G132" s="128">
        <v>9390</v>
      </c>
      <c r="H132" s="128">
        <v>2.605</v>
      </c>
      <c r="I132" s="128">
        <v>27.11</v>
      </c>
      <c r="J132" s="128">
        <v>3.83</v>
      </c>
      <c r="K132" s="128"/>
      <c r="L132" s="128">
        <v>646</v>
      </c>
      <c r="M132" s="12"/>
    </row>
    <row r="133" spans="1:13" s="18" customFormat="1" x14ac:dyDescent="0.25">
      <c r="A133" s="126">
        <v>41061</v>
      </c>
      <c r="B133" s="128">
        <v>13949</v>
      </c>
      <c r="C133" s="128" t="s">
        <v>18</v>
      </c>
      <c r="D133" s="128">
        <v>235.4</v>
      </c>
      <c r="E133" s="128">
        <v>3.34</v>
      </c>
      <c r="F133" s="128"/>
      <c r="G133" s="128">
        <v>8410</v>
      </c>
      <c r="H133" s="128">
        <v>0.04</v>
      </c>
      <c r="I133" s="128">
        <v>38.61</v>
      </c>
      <c r="J133" s="128">
        <v>3.51</v>
      </c>
      <c r="K133" s="128"/>
      <c r="L133" s="128">
        <v>636</v>
      </c>
      <c r="M133" s="12"/>
    </row>
    <row r="134" spans="1:13" s="18" customFormat="1" x14ac:dyDescent="0.25">
      <c r="A134" s="126">
        <v>41091</v>
      </c>
      <c r="B134" s="128">
        <v>16375</v>
      </c>
      <c r="C134" s="128">
        <v>14.36</v>
      </c>
      <c r="D134" s="128">
        <v>183.59</v>
      </c>
      <c r="E134" s="128">
        <v>2.58</v>
      </c>
      <c r="F134" s="128"/>
      <c r="G134" s="128">
        <v>9724</v>
      </c>
      <c r="H134" s="128">
        <v>4.3440000000000003</v>
      </c>
      <c r="I134" s="128">
        <v>40.61</v>
      </c>
      <c r="J134" s="128">
        <v>2.86</v>
      </c>
      <c r="K134" s="128"/>
      <c r="L134" s="128">
        <v>656</v>
      </c>
      <c r="M134" s="12"/>
    </row>
    <row r="135" spans="1:13" s="18" customFormat="1" x14ac:dyDescent="0.25">
      <c r="A135" s="126">
        <v>41122</v>
      </c>
      <c r="B135" s="128">
        <v>15391</v>
      </c>
      <c r="C135" s="128">
        <v>28.071999999999999</v>
      </c>
      <c r="D135" s="128">
        <v>214.16</v>
      </c>
      <c r="E135" s="128">
        <v>4.3600000000000003</v>
      </c>
      <c r="F135" s="128"/>
      <c r="G135" s="128">
        <v>11905</v>
      </c>
      <c r="H135" s="128">
        <v>3.177</v>
      </c>
      <c r="I135" s="128">
        <v>17.600000000000001</v>
      </c>
      <c r="J135" s="128">
        <v>1.97</v>
      </c>
      <c r="K135" s="128"/>
      <c r="L135" s="128">
        <v>672</v>
      </c>
      <c r="M135" s="12"/>
    </row>
    <row r="136" spans="1:13" s="18" customFormat="1" x14ac:dyDescent="0.25">
      <c r="A136" s="126">
        <v>41153</v>
      </c>
      <c r="B136" s="128">
        <v>12098</v>
      </c>
      <c r="C136" s="128">
        <v>22.047999999999998</v>
      </c>
      <c r="D136" s="128">
        <v>208.31</v>
      </c>
      <c r="E136" s="128">
        <v>3.54</v>
      </c>
      <c r="F136" s="128"/>
      <c r="G136" s="128">
        <v>9254</v>
      </c>
      <c r="H136" s="128">
        <v>1.9530000000000001</v>
      </c>
      <c r="I136" s="128">
        <v>36.159999999999997</v>
      </c>
      <c r="J136" s="128">
        <v>3.8</v>
      </c>
      <c r="K136" s="128"/>
      <c r="L136" s="128">
        <v>596</v>
      </c>
      <c r="M136" s="12"/>
    </row>
    <row r="137" spans="1:13" s="18" customFormat="1" x14ac:dyDescent="0.25">
      <c r="A137" s="126">
        <v>41183</v>
      </c>
      <c r="B137" s="128">
        <v>13287</v>
      </c>
      <c r="C137" s="128">
        <v>10.327999999999999</v>
      </c>
      <c r="D137" s="128">
        <v>211.14</v>
      </c>
      <c r="E137" s="128">
        <v>4.29</v>
      </c>
      <c r="F137" s="128"/>
      <c r="G137" s="128">
        <v>8078</v>
      </c>
      <c r="H137" s="128">
        <v>0.88500000000000001</v>
      </c>
      <c r="I137" s="128">
        <v>33.090000000000003</v>
      </c>
      <c r="J137" s="128">
        <v>3.21</v>
      </c>
      <c r="K137" s="128"/>
      <c r="L137" s="128">
        <v>518</v>
      </c>
      <c r="M137" s="12"/>
    </row>
    <row r="138" spans="1:13" s="18" customFormat="1" x14ac:dyDescent="0.25">
      <c r="A138" s="126">
        <v>41214</v>
      </c>
      <c r="B138" s="128">
        <v>12284</v>
      </c>
      <c r="C138" s="128">
        <v>5.74</v>
      </c>
      <c r="D138" s="128">
        <v>231.88</v>
      </c>
      <c r="E138" s="128">
        <v>4.78</v>
      </c>
      <c r="F138" s="128"/>
      <c r="G138" s="128">
        <v>7582</v>
      </c>
      <c r="H138" s="128">
        <v>1.6319999999999999</v>
      </c>
      <c r="I138" s="128">
        <v>22.6</v>
      </c>
      <c r="J138" s="128">
        <v>3.33</v>
      </c>
      <c r="K138" s="128"/>
      <c r="L138" s="128">
        <v>580</v>
      </c>
      <c r="M138" s="12"/>
    </row>
    <row r="139" spans="1:13" s="18" customFormat="1" x14ac:dyDescent="0.25">
      <c r="A139" s="126">
        <v>41244</v>
      </c>
      <c r="B139" s="128">
        <v>14772</v>
      </c>
      <c r="C139" s="128">
        <v>9.2750000000000004</v>
      </c>
      <c r="D139" s="128">
        <v>273.77999999999997</v>
      </c>
      <c r="E139" s="128">
        <v>3.01</v>
      </c>
      <c r="F139" s="128"/>
      <c r="G139" s="128">
        <v>8641</v>
      </c>
      <c r="H139" s="128">
        <v>0.98899999999999999</v>
      </c>
      <c r="I139" s="128">
        <v>33.83</v>
      </c>
      <c r="J139" s="128">
        <v>3.86</v>
      </c>
      <c r="K139" s="128"/>
      <c r="L139" s="128">
        <v>656</v>
      </c>
      <c r="M139" s="12"/>
    </row>
    <row r="140" spans="1:13" s="18" customFormat="1" x14ac:dyDescent="0.25">
      <c r="A140" s="126">
        <v>41275</v>
      </c>
      <c r="B140" s="128">
        <v>12322</v>
      </c>
      <c r="C140" s="128">
        <v>9.4960000000000004</v>
      </c>
      <c r="D140" s="128">
        <v>165.55</v>
      </c>
      <c r="E140" s="128">
        <v>5.52</v>
      </c>
      <c r="F140" s="128"/>
      <c r="G140" s="128">
        <v>7881</v>
      </c>
      <c r="H140" s="128">
        <v>0.95899999999999996</v>
      </c>
      <c r="I140" s="128">
        <v>24.42</v>
      </c>
      <c r="J140" s="128">
        <v>3.19</v>
      </c>
      <c r="K140" s="128"/>
      <c r="L140" s="128">
        <v>656</v>
      </c>
      <c r="M140" s="12"/>
    </row>
    <row r="141" spans="1:13" s="18" customFormat="1" x14ac:dyDescent="0.25">
      <c r="A141" s="126">
        <v>41306</v>
      </c>
      <c r="B141" s="128">
        <v>11516</v>
      </c>
      <c r="C141" s="128">
        <v>5.1349999999999998</v>
      </c>
      <c r="D141" s="128">
        <v>167.28</v>
      </c>
      <c r="E141" s="128">
        <v>3.6</v>
      </c>
      <c r="F141" s="128"/>
      <c r="G141" s="128">
        <v>7396</v>
      </c>
      <c r="H141" s="128">
        <v>0.90800000000000003</v>
      </c>
      <c r="I141" s="128">
        <v>21.44</v>
      </c>
      <c r="J141" s="128">
        <v>2.4700000000000002</v>
      </c>
      <c r="K141" s="128"/>
      <c r="L141" s="128">
        <v>580</v>
      </c>
      <c r="M141" s="12"/>
    </row>
    <row r="142" spans="1:13" s="18" customFormat="1" x14ac:dyDescent="0.25">
      <c r="A142" s="126">
        <v>41334</v>
      </c>
      <c r="B142" s="128">
        <v>11798</v>
      </c>
      <c r="C142" s="128">
        <v>6.5890000000000004</v>
      </c>
      <c r="D142" s="128">
        <v>182.34</v>
      </c>
      <c r="E142" s="128">
        <v>3.56</v>
      </c>
      <c r="F142" s="128"/>
      <c r="G142" s="128">
        <v>7864</v>
      </c>
      <c r="H142" s="128">
        <v>1.0209999999999999</v>
      </c>
      <c r="I142" s="128">
        <v>39.21</v>
      </c>
      <c r="J142" s="128">
        <v>4.04</v>
      </c>
      <c r="K142" s="128"/>
      <c r="L142" s="128">
        <v>584</v>
      </c>
      <c r="M142" s="12"/>
    </row>
    <row r="143" spans="1:13" s="18" customFormat="1" x14ac:dyDescent="0.25">
      <c r="A143" s="126">
        <v>41365</v>
      </c>
      <c r="B143" s="128">
        <v>12649</v>
      </c>
      <c r="C143" s="128">
        <v>1.3680000000000001</v>
      </c>
      <c r="D143" s="128">
        <v>170.27</v>
      </c>
      <c r="E143" s="128">
        <v>2.77</v>
      </c>
      <c r="F143" s="128"/>
      <c r="G143" s="128">
        <v>9176</v>
      </c>
      <c r="H143" s="128">
        <v>0.53700000000000003</v>
      </c>
      <c r="I143" s="128">
        <v>20.059999999999999</v>
      </c>
      <c r="J143" s="128">
        <v>4</v>
      </c>
      <c r="K143" s="128"/>
      <c r="L143" s="128">
        <v>556</v>
      </c>
      <c r="M143" s="12"/>
    </row>
    <row r="144" spans="1:13" s="18" customFormat="1" x14ac:dyDescent="0.25">
      <c r="A144" s="126">
        <v>41395</v>
      </c>
      <c r="B144" s="128">
        <v>13073</v>
      </c>
      <c r="C144" s="128">
        <v>12.11</v>
      </c>
      <c r="D144" s="128">
        <v>149.30000000000001</v>
      </c>
      <c r="E144" s="128">
        <v>3.12</v>
      </c>
      <c r="F144" s="128"/>
      <c r="G144" s="128">
        <v>8750</v>
      </c>
      <c r="H144" s="128">
        <v>1.3660000000000001</v>
      </c>
      <c r="I144" s="128">
        <v>30.39</v>
      </c>
      <c r="J144" s="128">
        <v>4.1399999999999997</v>
      </c>
      <c r="K144" s="128"/>
      <c r="L144" s="128">
        <v>582</v>
      </c>
      <c r="M144" s="12"/>
    </row>
    <row r="145" spans="1:13" s="18" customFormat="1" x14ac:dyDescent="0.25">
      <c r="A145" s="126">
        <v>41426</v>
      </c>
      <c r="B145" s="128">
        <v>15386</v>
      </c>
      <c r="C145" s="128" t="s">
        <v>18</v>
      </c>
      <c r="D145" s="128">
        <v>169.26</v>
      </c>
      <c r="E145" s="128">
        <v>3.56</v>
      </c>
      <c r="F145" s="128"/>
      <c r="G145" s="128">
        <v>10426</v>
      </c>
      <c r="H145" s="128" t="s">
        <v>18</v>
      </c>
      <c r="I145" s="128">
        <v>33.81</v>
      </c>
      <c r="J145" s="128">
        <v>4.41</v>
      </c>
      <c r="K145" s="128"/>
      <c r="L145" s="128">
        <v>618</v>
      </c>
      <c r="M145" s="12"/>
    </row>
    <row r="146" spans="1:13" s="18" customFormat="1" x14ac:dyDescent="0.25">
      <c r="A146" s="126">
        <v>41456</v>
      </c>
      <c r="B146" s="128">
        <v>13932</v>
      </c>
      <c r="C146" s="128" t="s">
        <v>18</v>
      </c>
      <c r="D146" s="128">
        <v>169.2</v>
      </c>
      <c r="E146" s="128">
        <v>2.64</v>
      </c>
      <c r="F146" s="128"/>
      <c r="G146" s="128">
        <v>9945</v>
      </c>
      <c r="H146" s="128" t="s">
        <v>18</v>
      </c>
      <c r="I146" s="128">
        <v>26</v>
      </c>
      <c r="J146" s="128">
        <v>4.41</v>
      </c>
      <c r="K146" s="128"/>
      <c r="L146" s="128">
        <v>562</v>
      </c>
      <c r="M146" s="12"/>
    </row>
    <row r="147" spans="1:13" s="18" customFormat="1" x14ac:dyDescent="0.25">
      <c r="A147" s="126">
        <v>41487</v>
      </c>
      <c r="B147" s="128">
        <v>15505</v>
      </c>
      <c r="C147" s="128" t="s">
        <v>18</v>
      </c>
      <c r="D147" s="128">
        <v>162.44</v>
      </c>
      <c r="E147" s="128">
        <v>2.4700000000000002</v>
      </c>
      <c r="F147" s="128"/>
      <c r="G147" s="128">
        <v>12752</v>
      </c>
      <c r="H147" s="128" t="s">
        <v>18</v>
      </c>
      <c r="I147" s="128">
        <v>23.89</v>
      </c>
      <c r="J147" s="128">
        <v>4.43</v>
      </c>
      <c r="K147" s="128"/>
      <c r="L147" s="128">
        <v>568</v>
      </c>
      <c r="M147" s="12"/>
    </row>
    <row r="148" spans="1:13" s="18" customFormat="1" x14ac:dyDescent="0.25">
      <c r="A148" s="126">
        <v>41518</v>
      </c>
      <c r="B148" s="128">
        <v>10265</v>
      </c>
      <c r="C148" s="128" t="s">
        <v>18</v>
      </c>
      <c r="D148" s="128">
        <v>184.29</v>
      </c>
      <c r="E148" s="128">
        <v>2.39</v>
      </c>
      <c r="F148" s="128"/>
      <c r="G148" s="128">
        <v>9363</v>
      </c>
      <c r="H148" s="128" t="s">
        <v>18</v>
      </c>
      <c r="I148" s="128">
        <v>27.03</v>
      </c>
      <c r="J148" s="128">
        <v>4.33</v>
      </c>
      <c r="K148" s="128"/>
      <c r="L148" s="128">
        <v>494</v>
      </c>
      <c r="M148" s="12"/>
    </row>
    <row r="149" spans="1:13" s="18" customFormat="1" x14ac:dyDescent="0.25">
      <c r="A149" s="126">
        <v>41548</v>
      </c>
      <c r="B149" s="128">
        <v>10129</v>
      </c>
      <c r="C149" s="128" t="s">
        <v>18</v>
      </c>
      <c r="D149" s="128">
        <v>189.19</v>
      </c>
      <c r="E149" s="128">
        <v>2.77</v>
      </c>
      <c r="F149" s="128"/>
      <c r="G149" s="128">
        <v>7934</v>
      </c>
      <c r="H149" s="128" t="s">
        <v>18</v>
      </c>
      <c r="I149" s="128">
        <v>24.86</v>
      </c>
      <c r="J149" s="128">
        <v>3.7</v>
      </c>
      <c r="K149" s="128"/>
      <c r="L149" s="128">
        <v>536</v>
      </c>
      <c r="M149" s="12"/>
    </row>
    <row r="150" spans="1:13" s="18" customFormat="1" x14ac:dyDescent="0.25">
      <c r="A150" s="126">
        <v>41579</v>
      </c>
      <c r="B150" s="128">
        <v>10620</v>
      </c>
      <c r="C150" s="128">
        <v>0.93</v>
      </c>
      <c r="D150" s="128">
        <v>177.22</v>
      </c>
      <c r="E150" s="128">
        <v>3.03</v>
      </c>
      <c r="F150" s="128"/>
      <c r="G150" s="128">
        <v>8200</v>
      </c>
      <c r="H150" s="128" t="s">
        <v>18</v>
      </c>
      <c r="I150" s="128">
        <v>30.41</v>
      </c>
      <c r="J150" s="128">
        <v>3.85</v>
      </c>
      <c r="K150" s="128"/>
      <c r="L150" s="128">
        <v>534</v>
      </c>
      <c r="M150" s="12"/>
    </row>
    <row r="151" spans="1:13" s="18" customFormat="1" x14ac:dyDescent="0.25">
      <c r="A151" s="126">
        <v>41609</v>
      </c>
      <c r="B151" s="128">
        <v>11200</v>
      </c>
      <c r="C151" s="128" t="s">
        <v>18</v>
      </c>
      <c r="D151" s="128">
        <v>261.45999999999998</v>
      </c>
      <c r="E151" s="128">
        <v>1.99</v>
      </c>
      <c r="F151" s="128"/>
      <c r="G151" s="128">
        <v>9521</v>
      </c>
      <c r="H151" s="128" t="s">
        <v>18</v>
      </c>
      <c r="I151" s="128">
        <v>33.58</v>
      </c>
      <c r="J151" s="128">
        <v>4.04</v>
      </c>
      <c r="K151" s="128"/>
      <c r="L151" s="128">
        <v>560</v>
      </c>
      <c r="M151" s="12"/>
    </row>
    <row r="152" spans="1:13" s="18" customFormat="1" x14ac:dyDescent="0.25">
      <c r="A152" s="126">
        <v>41640</v>
      </c>
      <c r="B152" s="128">
        <v>10573</v>
      </c>
      <c r="C152" s="128">
        <v>103</v>
      </c>
      <c r="D152" s="128">
        <v>115.05</v>
      </c>
      <c r="E152" s="128">
        <v>6.41</v>
      </c>
      <c r="F152" s="128">
        <v>807</v>
      </c>
      <c r="G152" s="128">
        <v>9098</v>
      </c>
      <c r="H152" s="128" t="s">
        <v>18</v>
      </c>
      <c r="I152" s="128">
        <v>28.18</v>
      </c>
      <c r="J152" s="128">
        <v>3.08</v>
      </c>
      <c r="K152" s="128">
        <v>807</v>
      </c>
      <c r="L152" s="128">
        <v>538</v>
      </c>
      <c r="M152" s="12"/>
    </row>
    <row r="153" spans="1:13" s="18" customFormat="1" x14ac:dyDescent="0.25">
      <c r="A153" s="126">
        <v>41671</v>
      </c>
      <c r="B153" s="128">
        <v>9197</v>
      </c>
      <c r="C153" s="128" t="s">
        <v>18</v>
      </c>
      <c r="D153" s="128">
        <v>168.5</v>
      </c>
      <c r="E153" s="128">
        <v>2.33</v>
      </c>
      <c r="F153" s="128">
        <v>1464</v>
      </c>
      <c r="G153" s="128">
        <v>7333</v>
      </c>
      <c r="H153" s="128" t="s">
        <v>18</v>
      </c>
      <c r="I153" s="128">
        <v>29.2</v>
      </c>
      <c r="J153" s="128">
        <v>3.37</v>
      </c>
      <c r="K153" s="128">
        <v>1464</v>
      </c>
      <c r="L153" s="128">
        <v>478</v>
      </c>
      <c r="M153" s="12"/>
    </row>
    <row r="154" spans="1:13" s="18" customFormat="1" x14ac:dyDescent="0.25">
      <c r="A154" s="126">
        <v>41699</v>
      </c>
      <c r="B154" s="128">
        <v>9260</v>
      </c>
      <c r="C154" s="128" t="s">
        <v>18</v>
      </c>
      <c r="D154" s="128">
        <v>150.1</v>
      </c>
      <c r="E154" s="128">
        <v>3.68</v>
      </c>
      <c r="F154" s="128">
        <v>1572</v>
      </c>
      <c r="G154" s="128">
        <v>7960</v>
      </c>
      <c r="H154" s="128" t="s">
        <v>18</v>
      </c>
      <c r="I154" s="128">
        <v>34.21</v>
      </c>
      <c r="J154" s="128">
        <v>4.54</v>
      </c>
      <c r="K154" s="128">
        <v>1572</v>
      </c>
      <c r="L154" s="128">
        <v>510</v>
      </c>
      <c r="M154" s="12"/>
    </row>
    <row r="155" spans="1:13" s="18" customFormat="1" x14ac:dyDescent="0.25">
      <c r="A155" s="126">
        <v>41730</v>
      </c>
      <c r="B155" s="128">
        <v>9954</v>
      </c>
      <c r="C155" s="128" t="s">
        <v>18</v>
      </c>
      <c r="D155" s="128">
        <v>174.49</v>
      </c>
      <c r="E155" s="128">
        <v>2.82</v>
      </c>
      <c r="F155" s="128">
        <v>909</v>
      </c>
      <c r="G155" s="128">
        <v>7607</v>
      </c>
      <c r="H155" s="128" t="s">
        <v>18</v>
      </c>
      <c r="I155" s="128">
        <v>30.51</v>
      </c>
      <c r="J155" s="128">
        <v>50.89</v>
      </c>
      <c r="K155" s="128">
        <v>903</v>
      </c>
      <c r="L155" s="128">
        <v>550</v>
      </c>
      <c r="M155" s="12"/>
    </row>
    <row r="156" spans="1:13" s="18" customFormat="1" x14ac:dyDescent="0.25">
      <c r="A156" s="126">
        <v>41760</v>
      </c>
      <c r="B156" s="128">
        <v>13707</v>
      </c>
      <c r="C156" s="128" t="s">
        <v>18</v>
      </c>
      <c r="D156" s="128">
        <v>215.89</v>
      </c>
      <c r="E156" s="128">
        <v>2.67</v>
      </c>
      <c r="F156" s="128">
        <v>855</v>
      </c>
      <c r="G156" s="128">
        <v>10238</v>
      </c>
      <c r="H156" s="128" t="s">
        <v>18</v>
      </c>
      <c r="I156" s="128">
        <v>28.72</v>
      </c>
      <c r="J156" s="128">
        <v>4.9400000000000004</v>
      </c>
      <c r="K156" s="128">
        <v>858</v>
      </c>
      <c r="L156" s="128">
        <v>571</v>
      </c>
      <c r="M156" s="12"/>
    </row>
    <row r="157" spans="1:13" s="18" customFormat="1" x14ac:dyDescent="0.25">
      <c r="A157" s="126">
        <v>41791</v>
      </c>
      <c r="B157" s="128">
        <v>13439</v>
      </c>
      <c r="C157" s="128" t="s">
        <v>18</v>
      </c>
      <c r="D157" s="128">
        <v>374.78</v>
      </c>
      <c r="E157" s="128">
        <v>2.33</v>
      </c>
      <c r="F157" s="128">
        <v>1092</v>
      </c>
      <c r="G157" s="128">
        <v>9002</v>
      </c>
      <c r="H157" s="128" t="s">
        <v>18</v>
      </c>
      <c r="I157" s="128">
        <v>30.88</v>
      </c>
      <c r="J157" s="128">
        <v>4.62</v>
      </c>
      <c r="K157" s="128">
        <v>1088</v>
      </c>
      <c r="L157" s="128">
        <v>545</v>
      </c>
      <c r="M157" s="12"/>
    </row>
    <row r="158" spans="1:13" s="18" customFormat="1" x14ac:dyDescent="0.25">
      <c r="A158" s="126">
        <v>41821</v>
      </c>
      <c r="B158" s="128">
        <v>15173</v>
      </c>
      <c r="C158" s="128" t="s">
        <v>18</v>
      </c>
      <c r="D158" s="128">
        <v>176.28</v>
      </c>
      <c r="E158" s="128">
        <v>2.87</v>
      </c>
      <c r="F158" s="128">
        <v>808</v>
      </c>
      <c r="G158" s="128">
        <v>9403</v>
      </c>
      <c r="H158" s="128" t="s">
        <v>18</v>
      </c>
      <c r="I158" s="128">
        <v>29.07</v>
      </c>
      <c r="J158" s="128">
        <v>4.17</v>
      </c>
      <c r="K158" s="128">
        <v>806</v>
      </c>
      <c r="L158" s="128">
        <v>541</v>
      </c>
      <c r="M158" s="12"/>
    </row>
    <row r="159" spans="1:13" s="18" customFormat="1" x14ac:dyDescent="0.25">
      <c r="A159" s="126">
        <v>41852</v>
      </c>
      <c r="B159" s="128">
        <v>12904</v>
      </c>
      <c r="C159" s="128" t="s">
        <v>18</v>
      </c>
      <c r="D159" s="128">
        <v>184.48</v>
      </c>
      <c r="E159" s="128">
        <v>3.04</v>
      </c>
      <c r="F159" s="128">
        <v>530</v>
      </c>
      <c r="G159" s="128">
        <v>12606</v>
      </c>
      <c r="H159" s="128" t="s">
        <v>18</v>
      </c>
      <c r="I159" s="128">
        <v>16.38</v>
      </c>
      <c r="J159" s="128">
        <v>5.44</v>
      </c>
      <c r="K159" s="128">
        <v>530</v>
      </c>
      <c r="L159" s="128">
        <v>530</v>
      </c>
      <c r="M159" s="12"/>
    </row>
    <row r="160" spans="1:13" s="18" customFormat="1" x14ac:dyDescent="0.25">
      <c r="A160" s="126">
        <v>41883</v>
      </c>
      <c r="B160" s="128">
        <v>9036</v>
      </c>
      <c r="C160" s="128" t="s">
        <v>18</v>
      </c>
      <c r="D160" s="128">
        <v>169.37</v>
      </c>
      <c r="E160" s="128">
        <v>3.82</v>
      </c>
      <c r="F160" s="128">
        <v>729</v>
      </c>
      <c r="G160" s="128">
        <v>8969</v>
      </c>
      <c r="H160" s="128" t="s">
        <v>18</v>
      </c>
      <c r="I160" s="128">
        <v>35.119999999999997</v>
      </c>
      <c r="J160" s="128">
        <v>4.88</v>
      </c>
      <c r="K160" s="128">
        <v>729</v>
      </c>
      <c r="L160" s="128">
        <v>486</v>
      </c>
      <c r="M160" s="12"/>
    </row>
    <row r="161" spans="1:13" s="18" customFormat="1" x14ac:dyDescent="0.25">
      <c r="A161" s="126">
        <v>41913</v>
      </c>
      <c r="B161" s="128">
        <v>10019</v>
      </c>
      <c r="C161" s="128" t="s">
        <v>18</v>
      </c>
      <c r="D161" s="128">
        <v>214.96</v>
      </c>
      <c r="E161" s="128">
        <v>3.14</v>
      </c>
      <c r="F161" s="128">
        <v>756</v>
      </c>
      <c r="G161" s="128">
        <v>7996</v>
      </c>
      <c r="H161" s="128" t="s">
        <v>18</v>
      </c>
      <c r="I161" s="128">
        <v>23.78</v>
      </c>
      <c r="J161" s="128">
        <v>4.84</v>
      </c>
      <c r="K161" s="128">
        <v>756</v>
      </c>
      <c r="L161" s="128">
        <v>504</v>
      </c>
      <c r="M161" s="12"/>
    </row>
    <row r="162" spans="1:13" s="18" customFormat="1" x14ac:dyDescent="0.25">
      <c r="A162" s="126">
        <v>41944</v>
      </c>
      <c r="B162" s="128">
        <f>AVERAGE(B160:B161)</f>
        <v>9527.5</v>
      </c>
      <c r="C162" s="128" t="s">
        <v>18</v>
      </c>
      <c r="D162" s="128">
        <f>AVERAGE(D160:D161)</f>
        <v>192.16500000000002</v>
      </c>
      <c r="E162" s="128">
        <f>AVERAGE(E160:E161)</f>
        <v>3.48</v>
      </c>
      <c r="F162" s="128">
        <v>251</v>
      </c>
      <c r="G162" s="128">
        <f>AVERAGE(G160:G161)</f>
        <v>8482.5</v>
      </c>
      <c r="H162" s="128" t="s">
        <v>18</v>
      </c>
      <c r="I162" s="128">
        <f>AVERAGE(I160:I161)</f>
        <v>29.45</v>
      </c>
      <c r="J162" s="128">
        <f>AVERAGE(J160:J161)</f>
        <v>4.8599999999999994</v>
      </c>
      <c r="K162" s="128">
        <v>251</v>
      </c>
      <c r="L162" s="128">
        <f>AVERAGE(L160:L161)</f>
        <v>495</v>
      </c>
      <c r="M162" s="12"/>
    </row>
    <row r="163" spans="1:13" s="18" customFormat="1" x14ac:dyDescent="0.25">
      <c r="A163" s="126">
        <v>41974</v>
      </c>
      <c r="B163" s="128">
        <v>11648</v>
      </c>
      <c r="C163" s="128" t="s">
        <v>18</v>
      </c>
      <c r="D163" s="128">
        <v>311.74</v>
      </c>
      <c r="E163" s="128">
        <v>2.67</v>
      </c>
      <c r="F163" s="128">
        <v>244</v>
      </c>
      <c r="G163" s="128">
        <v>7989</v>
      </c>
      <c r="H163" s="128" t="s">
        <v>18</v>
      </c>
      <c r="I163" s="128">
        <v>29.31</v>
      </c>
      <c r="J163" s="128">
        <v>4.82</v>
      </c>
      <c r="K163" s="128">
        <v>243</v>
      </c>
      <c r="L163" s="128">
        <v>487</v>
      </c>
      <c r="M163" s="12"/>
    </row>
    <row r="164" spans="1:13" s="18" customFormat="1" x14ac:dyDescent="0.25">
      <c r="A164" s="126">
        <v>42005</v>
      </c>
      <c r="B164" s="128">
        <v>10749</v>
      </c>
      <c r="C164" s="128" t="s">
        <v>18</v>
      </c>
      <c r="D164" s="128">
        <v>236.08</v>
      </c>
      <c r="E164" s="128">
        <v>2.74</v>
      </c>
      <c r="F164" s="128">
        <v>224</v>
      </c>
      <c r="G164" s="128">
        <v>9046</v>
      </c>
      <c r="H164" s="128" t="s">
        <v>18</v>
      </c>
      <c r="I164" s="128">
        <v>17.34</v>
      </c>
      <c r="J164" s="128">
        <v>2.4500000000000002</v>
      </c>
      <c r="K164" s="128">
        <v>224</v>
      </c>
      <c r="L164" s="128">
        <v>488</v>
      </c>
      <c r="M164" s="12"/>
    </row>
    <row r="165" spans="1:13" s="18" customFormat="1" x14ac:dyDescent="0.25">
      <c r="A165" s="126">
        <v>42036</v>
      </c>
      <c r="B165" s="128">
        <v>9941</v>
      </c>
      <c r="C165" s="128" t="s">
        <v>18</v>
      </c>
      <c r="D165" s="128">
        <v>217.16</v>
      </c>
      <c r="E165" s="128">
        <v>2.37</v>
      </c>
      <c r="F165" s="128">
        <v>225</v>
      </c>
      <c r="G165" s="128">
        <v>7890</v>
      </c>
      <c r="H165" s="128" t="s">
        <v>18</v>
      </c>
      <c r="I165" s="128">
        <v>28.35</v>
      </c>
      <c r="J165" s="128">
        <v>3.13</v>
      </c>
      <c r="K165" s="128">
        <v>225</v>
      </c>
      <c r="L165" s="128">
        <v>450</v>
      </c>
      <c r="M165" s="12"/>
    </row>
    <row r="166" spans="1:13" s="18" customFormat="1" x14ac:dyDescent="0.25">
      <c r="A166" s="126">
        <v>42064</v>
      </c>
      <c r="B166" s="128">
        <v>11138</v>
      </c>
      <c r="C166" s="128" t="s">
        <v>18</v>
      </c>
      <c r="D166" s="128">
        <v>167.22</v>
      </c>
      <c r="E166" s="128">
        <v>2.91</v>
      </c>
      <c r="F166" s="128">
        <v>230</v>
      </c>
      <c r="G166" s="128">
        <v>8228</v>
      </c>
      <c r="H166" s="128" t="s">
        <v>18</v>
      </c>
      <c r="I166" s="128">
        <v>32.68</v>
      </c>
      <c r="J166" s="128">
        <v>4.3499999999999996</v>
      </c>
      <c r="K166" s="128">
        <v>229</v>
      </c>
      <c r="L166" s="128">
        <v>459</v>
      </c>
      <c r="M166" s="12"/>
    </row>
    <row r="167" spans="1:13" s="18" customFormat="1" x14ac:dyDescent="0.25">
      <c r="A167" s="126">
        <v>42095</v>
      </c>
      <c r="B167" s="128">
        <v>10957</v>
      </c>
      <c r="C167" s="128" t="s">
        <v>18</v>
      </c>
      <c r="D167" s="128">
        <v>337.32</v>
      </c>
      <c r="E167" s="128">
        <v>2.73</v>
      </c>
      <c r="F167" s="128">
        <v>241</v>
      </c>
      <c r="G167" s="128">
        <v>9467</v>
      </c>
      <c r="H167" s="128" t="s">
        <v>18</v>
      </c>
      <c r="I167" s="128">
        <v>33.799999999999997</v>
      </c>
      <c r="J167" s="128">
        <v>3.84</v>
      </c>
      <c r="K167" s="128">
        <v>241</v>
      </c>
      <c r="L167" s="128">
        <v>485</v>
      </c>
      <c r="M167" s="12"/>
    </row>
    <row r="168" spans="1:13" s="18" customFormat="1" x14ac:dyDescent="0.25">
      <c r="A168" s="126">
        <v>42125</v>
      </c>
      <c r="B168" s="128">
        <v>6882</v>
      </c>
      <c r="C168" s="128" t="s">
        <v>18</v>
      </c>
      <c r="D168" s="128">
        <v>100.65</v>
      </c>
      <c r="E168" s="128">
        <v>2.06</v>
      </c>
      <c r="F168" s="128">
        <v>150</v>
      </c>
      <c r="G168" s="128">
        <v>6364</v>
      </c>
      <c r="H168" s="128" t="s">
        <v>18</v>
      </c>
      <c r="I168" s="128">
        <v>26.82</v>
      </c>
      <c r="J168" s="128">
        <v>1.8</v>
      </c>
      <c r="K168" s="128">
        <v>150</v>
      </c>
      <c r="L168" s="128">
        <v>635</v>
      </c>
      <c r="M168" s="12"/>
    </row>
    <row r="169" spans="1:13" s="18" customFormat="1" x14ac:dyDescent="0.25">
      <c r="A169" s="126">
        <v>42156</v>
      </c>
      <c r="B169" s="128">
        <v>10664</v>
      </c>
      <c r="C169" s="128" t="s">
        <v>18</v>
      </c>
      <c r="D169" s="128">
        <v>149.99</v>
      </c>
      <c r="E169" s="128">
        <v>1.51</v>
      </c>
      <c r="F169" s="128">
        <v>227</v>
      </c>
      <c r="G169" s="128">
        <v>8510</v>
      </c>
      <c r="H169" s="128" t="s">
        <v>18</v>
      </c>
      <c r="I169" s="128">
        <v>32.880000000000003</v>
      </c>
      <c r="J169" s="128">
        <v>3.35</v>
      </c>
      <c r="K169" s="128">
        <v>227</v>
      </c>
      <c r="L169" s="128">
        <v>454</v>
      </c>
      <c r="M169" s="12"/>
    </row>
    <row r="170" spans="1:13" s="18" customFormat="1" x14ac:dyDescent="0.25">
      <c r="A170" s="126">
        <v>42186</v>
      </c>
      <c r="B170" s="128">
        <v>10639</v>
      </c>
      <c r="C170" s="128" t="s">
        <v>18</v>
      </c>
      <c r="D170" s="128">
        <v>198.59</v>
      </c>
      <c r="E170" s="128">
        <v>2.21</v>
      </c>
      <c r="F170" s="128">
        <v>206</v>
      </c>
      <c r="G170" s="128">
        <v>5046</v>
      </c>
      <c r="H170" s="128" t="s">
        <v>18</v>
      </c>
      <c r="I170" s="128">
        <v>17.45</v>
      </c>
      <c r="J170" s="128">
        <v>2.42</v>
      </c>
      <c r="K170" s="128">
        <v>206</v>
      </c>
      <c r="L170" s="128">
        <v>412</v>
      </c>
      <c r="M170" s="12"/>
    </row>
    <row r="171" spans="1:13" s="18" customFormat="1" x14ac:dyDescent="0.25">
      <c r="A171" s="126">
        <v>42217</v>
      </c>
      <c r="B171" s="128">
        <v>9527</v>
      </c>
      <c r="C171" s="128" t="s">
        <v>18</v>
      </c>
      <c r="D171" s="128">
        <v>146.51</v>
      </c>
      <c r="E171" s="128">
        <v>2.25</v>
      </c>
      <c r="F171" s="128">
        <v>197</v>
      </c>
      <c r="G171" s="128">
        <v>5767</v>
      </c>
      <c r="H171" s="128" t="s">
        <v>18</v>
      </c>
      <c r="I171" s="128">
        <v>14.93</v>
      </c>
      <c r="J171" s="128">
        <v>4.87</v>
      </c>
      <c r="K171" s="128">
        <v>197</v>
      </c>
      <c r="L171" s="128">
        <v>394</v>
      </c>
      <c r="M171" s="12"/>
    </row>
    <row r="172" spans="1:13" s="18" customFormat="1" x14ac:dyDescent="0.25">
      <c r="A172" s="126">
        <v>42248</v>
      </c>
      <c r="B172" s="128">
        <v>9720</v>
      </c>
      <c r="C172" s="128" t="s">
        <v>18</v>
      </c>
      <c r="D172" s="128">
        <v>171.71</v>
      </c>
      <c r="E172" s="128">
        <v>1.88</v>
      </c>
      <c r="F172" s="128">
        <v>223</v>
      </c>
      <c r="G172" s="128">
        <v>5949</v>
      </c>
      <c r="H172" s="128" t="s">
        <v>18</v>
      </c>
      <c r="I172" s="128">
        <v>21.77</v>
      </c>
      <c r="J172" s="128">
        <v>3.67</v>
      </c>
      <c r="K172" s="128">
        <v>222</v>
      </c>
      <c r="L172" s="128">
        <v>445</v>
      </c>
      <c r="M172" s="12"/>
    </row>
    <row r="173" spans="1:13" s="18" customFormat="1" x14ac:dyDescent="0.25">
      <c r="A173" s="126">
        <v>42278</v>
      </c>
      <c r="B173" s="128">
        <v>10690</v>
      </c>
      <c r="C173" s="128" t="s">
        <v>18</v>
      </c>
      <c r="D173" s="128">
        <v>139.96</v>
      </c>
      <c r="E173" s="128">
        <v>2.4900000000000002</v>
      </c>
      <c r="F173" s="128">
        <v>223</v>
      </c>
      <c r="G173" s="128">
        <v>6100</v>
      </c>
      <c r="H173" s="128" t="s">
        <v>18</v>
      </c>
      <c r="I173" s="128">
        <v>18.18</v>
      </c>
      <c r="J173" s="128">
        <v>2.48</v>
      </c>
      <c r="K173" s="128">
        <v>223</v>
      </c>
      <c r="L173" s="128">
        <v>446</v>
      </c>
      <c r="M173" s="12"/>
    </row>
    <row r="174" spans="1:13" s="18" customFormat="1" x14ac:dyDescent="0.25">
      <c r="A174" s="126">
        <v>42309</v>
      </c>
      <c r="B174" s="128">
        <v>9799</v>
      </c>
      <c r="C174" s="128" t="s">
        <v>18</v>
      </c>
      <c r="D174" s="128">
        <v>213.38</v>
      </c>
      <c r="E174" s="128">
        <v>3</v>
      </c>
      <c r="F174" s="128">
        <v>209</v>
      </c>
      <c r="G174" s="128">
        <v>7197</v>
      </c>
      <c r="H174" s="128" t="s">
        <v>18</v>
      </c>
      <c r="I174" s="128">
        <v>24.48</v>
      </c>
      <c r="J174" s="128">
        <v>4.7699999999999996</v>
      </c>
      <c r="K174" s="128">
        <v>209</v>
      </c>
      <c r="L174" s="128">
        <v>418</v>
      </c>
      <c r="M174" s="12"/>
    </row>
    <row r="175" spans="1:13" s="18" customFormat="1" x14ac:dyDescent="0.25">
      <c r="A175" s="126">
        <v>42339</v>
      </c>
      <c r="B175" s="128">
        <v>9430</v>
      </c>
      <c r="C175" s="128" t="s">
        <v>18</v>
      </c>
      <c r="D175" s="128">
        <v>167.61</v>
      </c>
      <c r="E175" s="128">
        <v>3.31</v>
      </c>
      <c r="F175" s="128">
        <v>190</v>
      </c>
      <c r="G175" s="128">
        <v>7377</v>
      </c>
      <c r="H175" s="128" t="s">
        <v>18</v>
      </c>
      <c r="I175" s="128">
        <v>24.76</v>
      </c>
      <c r="J175" s="128">
        <v>5.7</v>
      </c>
      <c r="K175" s="128">
        <v>190</v>
      </c>
      <c r="L175" s="128">
        <v>380</v>
      </c>
      <c r="M175" s="12"/>
    </row>
    <row r="176" spans="1:13" s="18" customFormat="1" x14ac:dyDescent="0.25">
      <c r="A176" s="126">
        <v>42370</v>
      </c>
      <c r="B176" s="128">
        <v>8760</v>
      </c>
      <c r="C176" s="128" t="s">
        <v>18</v>
      </c>
      <c r="D176" s="128">
        <v>163.43</v>
      </c>
      <c r="E176" s="128">
        <v>2.67</v>
      </c>
      <c r="F176" s="128">
        <v>179</v>
      </c>
      <c r="G176" s="128">
        <v>6116</v>
      </c>
      <c r="H176" s="128" t="s">
        <v>18</v>
      </c>
      <c r="I176" s="128">
        <v>32.25</v>
      </c>
      <c r="J176" s="128">
        <v>3.74</v>
      </c>
      <c r="K176" s="128">
        <v>179</v>
      </c>
      <c r="L176" s="128">
        <v>358</v>
      </c>
      <c r="M176" s="12"/>
    </row>
    <row r="177" spans="1:13" s="18" customFormat="1" x14ac:dyDescent="0.25">
      <c r="A177" s="126">
        <v>42401</v>
      </c>
      <c r="B177" s="128">
        <v>7555</v>
      </c>
      <c r="C177" s="128" t="s">
        <v>18</v>
      </c>
      <c r="D177" s="128">
        <v>144.81</v>
      </c>
      <c r="E177" s="128">
        <v>2.2999999999999998</v>
      </c>
      <c r="F177" s="128">
        <v>165</v>
      </c>
      <c r="G177" s="128">
        <v>4942</v>
      </c>
      <c r="H177" s="128" t="s">
        <v>18</v>
      </c>
      <c r="I177" s="128">
        <v>27.43</v>
      </c>
      <c r="J177" s="128">
        <v>3.21</v>
      </c>
      <c r="K177" s="128">
        <v>165</v>
      </c>
      <c r="L177" s="128">
        <v>330</v>
      </c>
      <c r="M177" s="12"/>
    </row>
    <row r="178" spans="1:13" s="18" customFormat="1" x14ac:dyDescent="0.25">
      <c r="A178" s="126">
        <v>42430</v>
      </c>
      <c r="B178" s="128">
        <v>8301</v>
      </c>
      <c r="C178" s="128" t="s">
        <v>18</v>
      </c>
      <c r="D178" s="128">
        <v>118.55</v>
      </c>
      <c r="E178" s="128">
        <v>2.19</v>
      </c>
      <c r="F178" s="128">
        <v>197</v>
      </c>
      <c r="G178" s="128">
        <v>5703</v>
      </c>
      <c r="H178" s="128" t="s">
        <v>18</v>
      </c>
      <c r="I178" s="128">
        <v>25.12</v>
      </c>
      <c r="J178" s="128">
        <v>4.47</v>
      </c>
      <c r="K178" s="128">
        <v>197</v>
      </c>
      <c r="L178" s="128">
        <v>394</v>
      </c>
      <c r="M178" s="12"/>
    </row>
    <row r="179" spans="1:13" s="18" customFormat="1" x14ac:dyDescent="0.25">
      <c r="A179" s="126">
        <v>42461</v>
      </c>
      <c r="B179" s="128">
        <v>8018</v>
      </c>
      <c r="C179" s="128" t="s">
        <v>18</v>
      </c>
      <c r="D179" s="128">
        <v>140.12</v>
      </c>
      <c r="E179" s="128">
        <v>2.73</v>
      </c>
      <c r="F179" s="128">
        <v>168</v>
      </c>
      <c r="G179" s="128">
        <v>5590</v>
      </c>
      <c r="H179" s="128" t="s">
        <v>18</v>
      </c>
      <c r="I179" s="128">
        <v>20.91</v>
      </c>
      <c r="J179" s="128">
        <v>8.08</v>
      </c>
      <c r="K179" s="128">
        <v>168</v>
      </c>
      <c r="L179" s="128">
        <v>336</v>
      </c>
      <c r="M179" s="12"/>
    </row>
    <row r="180" spans="1:13" s="18" customFormat="1" x14ac:dyDescent="0.25">
      <c r="A180" s="126">
        <v>42491</v>
      </c>
      <c r="B180" s="128">
        <v>8633</v>
      </c>
      <c r="C180" s="128" t="s">
        <v>18</v>
      </c>
      <c r="D180" s="128">
        <v>144.49</v>
      </c>
      <c r="E180" s="128">
        <v>2.4300000000000002</v>
      </c>
      <c r="F180" s="128">
        <v>172</v>
      </c>
      <c r="G180" s="128">
        <v>6265</v>
      </c>
      <c r="H180" s="128" t="s">
        <v>18</v>
      </c>
      <c r="I180" s="128">
        <v>35.75</v>
      </c>
      <c r="J180" s="128">
        <v>8.6300000000000008</v>
      </c>
      <c r="K180" s="128">
        <v>172</v>
      </c>
      <c r="L180" s="128">
        <v>344</v>
      </c>
      <c r="M180" s="12"/>
    </row>
    <row r="181" spans="1:13" s="18" customFormat="1" x14ac:dyDescent="0.25">
      <c r="A181" s="126">
        <v>42522</v>
      </c>
      <c r="B181" s="128">
        <v>9400</v>
      </c>
      <c r="C181" s="128" t="s">
        <v>18</v>
      </c>
      <c r="D181" s="128">
        <v>167.5</v>
      </c>
      <c r="E181" s="128">
        <v>1.77</v>
      </c>
      <c r="F181" s="128">
        <v>172</v>
      </c>
      <c r="G181" s="128">
        <v>7805</v>
      </c>
      <c r="H181" s="128" t="s">
        <v>18</v>
      </c>
      <c r="I181" s="128">
        <v>30.54</v>
      </c>
      <c r="J181" s="128">
        <v>6.73</v>
      </c>
      <c r="K181" s="128">
        <v>172</v>
      </c>
      <c r="L181" s="128">
        <v>344</v>
      </c>
      <c r="M181" s="12"/>
    </row>
    <row r="182" spans="1:13" s="18" customFormat="1" x14ac:dyDescent="0.25">
      <c r="A182" s="126">
        <v>42552</v>
      </c>
      <c r="B182" s="128">
        <v>11024</v>
      </c>
      <c r="C182" s="128" t="s">
        <v>18</v>
      </c>
      <c r="D182" s="128">
        <v>167.4</v>
      </c>
      <c r="E182" s="128">
        <v>2.44</v>
      </c>
      <c r="F182" s="128">
        <v>180</v>
      </c>
      <c r="G182" s="128">
        <v>7260</v>
      </c>
      <c r="H182" s="128" t="s">
        <v>18</v>
      </c>
      <c r="I182" s="128">
        <v>21.92</v>
      </c>
      <c r="J182" s="128">
        <v>8.1199999999999992</v>
      </c>
      <c r="K182" s="128">
        <v>180</v>
      </c>
      <c r="L182" s="128">
        <v>360</v>
      </c>
      <c r="M182" s="12"/>
    </row>
    <row r="183" spans="1:13" s="18" customFormat="1" x14ac:dyDescent="0.25">
      <c r="A183" s="126">
        <v>42583</v>
      </c>
      <c r="B183" s="128">
        <v>9520</v>
      </c>
      <c r="C183" s="128" t="s">
        <v>18</v>
      </c>
      <c r="D183" s="128">
        <v>217.86</v>
      </c>
      <c r="E183" s="128">
        <v>2.63</v>
      </c>
      <c r="F183" s="128">
        <v>173</v>
      </c>
      <c r="G183" s="128">
        <v>7507</v>
      </c>
      <c r="H183" s="128" t="s">
        <v>18</v>
      </c>
      <c r="I183" s="128">
        <v>15.16</v>
      </c>
      <c r="J183" s="128">
        <v>9.16</v>
      </c>
      <c r="K183" s="128">
        <v>172</v>
      </c>
      <c r="L183" s="128">
        <v>345</v>
      </c>
      <c r="M183" s="12"/>
    </row>
    <row r="184" spans="1:13" s="18" customFormat="1" x14ac:dyDescent="0.25">
      <c r="A184" s="126">
        <v>42614</v>
      </c>
      <c r="B184" s="128">
        <v>7584</v>
      </c>
      <c r="C184" s="128" t="s">
        <v>18</v>
      </c>
      <c r="D184" s="128">
        <v>52.1</v>
      </c>
      <c r="E184" s="128">
        <v>2.36</v>
      </c>
      <c r="F184" s="128">
        <v>160</v>
      </c>
      <c r="G184" s="128">
        <v>6059</v>
      </c>
      <c r="H184" s="128" t="s">
        <v>18</v>
      </c>
      <c r="I184" s="128">
        <v>22.61</v>
      </c>
      <c r="J184" s="128">
        <v>1.64</v>
      </c>
      <c r="K184" s="128">
        <v>160</v>
      </c>
      <c r="L184" s="128">
        <v>320</v>
      </c>
      <c r="M184" s="12"/>
    </row>
    <row r="185" spans="1:13" s="18" customFormat="1" x14ac:dyDescent="0.25">
      <c r="A185" s="126">
        <v>42644</v>
      </c>
      <c r="B185" s="128">
        <v>9453</v>
      </c>
      <c r="C185" s="128" t="s">
        <v>18</v>
      </c>
      <c r="D185" s="128">
        <v>134.41999999999999</v>
      </c>
      <c r="E185" s="128">
        <v>3.01</v>
      </c>
      <c r="F185" s="128">
        <v>168</v>
      </c>
      <c r="G185" s="128">
        <v>6490</v>
      </c>
      <c r="H185" s="128" t="s">
        <v>18</v>
      </c>
      <c r="I185" s="128">
        <v>19.12</v>
      </c>
      <c r="J185" s="128">
        <v>3.18</v>
      </c>
      <c r="K185" s="128">
        <v>168</v>
      </c>
      <c r="L185" s="128">
        <v>336</v>
      </c>
      <c r="M185" s="12"/>
    </row>
    <row r="186" spans="1:13" s="18" customFormat="1" x14ac:dyDescent="0.25">
      <c r="A186" s="126">
        <v>42675</v>
      </c>
      <c r="B186" s="128">
        <v>7917</v>
      </c>
      <c r="C186" s="128" t="s">
        <v>18</v>
      </c>
      <c r="D186" s="128">
        <v>118.71</v>
      </c>
      <c r="E186" s="128">
        <v>2.83</v>
      </c>
      <c r="F186" s="128">
        <v>174</v>
      </c>
      <c r="G186" s="128">
        <v>5022</v>
      </c>
      <c r="H186" s="128" t="s">
        <v>18</v>
      </c>
      <c r="I186" s="128">
        <v>8.99</v>
      </c>
      <c r="J186" s="128">
        <v>3.19</v>
      </c>
      <c r="K186" s="128">
        <v>174</v>
      </c>
      <c r="L186" s="128">
        <v>348</v>
      </c>
      <c r="M186" s="12"/>
    </row>
    <row r="187" spans="1:13" s="18" customFormat="1" x14ac:dyDescent="0.25">
      <c r="A187" s="126">
        <v>42705</v>
      </c>
      <c r="B187" s="128">
        <v>9721</v>
      </c>
      <c r="C187" s="128" t="s">
        <v>18</v>
      </c>
      <c r="D187" s="128">
        <v>168.96</v>
      </c>
      <c r="E187" s="128">
        <v>4.6900000000000004</v>
      </c>
      <c r="F187" s="128">
        <v>183</v>
      </c>
      <c r="G187" s="128">
        <v>6735</v>
      </c>
      <c r="H187" s="128" t="s">
        <v>18</v>
      </c>
      <c r="I187" s="128">
        <v>7.17</v>
      </c>
      <c r="J187" s="128">
        <v>4.54</v>
      </c>
      <c r="K187" s="128">
        <v>183</v>
      </c>
      <c r="L187" s="128">
        <v>366</v>
      </c>
      <c r="M187" s="12"/>
    </row>
    <row r="188" spans="1:13" s="18" customFormat="1" x14ac:dyDescent="0.25">
      <c r="A188" s="126">
        <v>42736</v>
      </c>
      <c r="B188" s="128">
        <v>8520</v>
      </c>
      <c r="C188" s="128" t="s">
        <v>18</v>
      </c>
      <c r="D188" s="128">
        <v>136.99</v>
      </c>
      <c r="E188" s="128">
        <v>5.81</v>
      </c>
      <c r="F188" s="128">
        <v>184</v>
      </c>
      <c r="G188" s="128">
        <v>5937</v>
      </c>
      <c r="H188" s="128" t="s">
        <v>18</v>
      </c>
      <c r="I188" s="128">
        <v>4.5599999999999996</v>
      </c>
      <c r="J188" s="128">
        <v>4.45</v>
      </c>
      <c r="K188" s="128">
        <v>184</v>
      </c>
      <c r="L188" s="128">
        <v>368</v>
      </c>
      <c r="M188" s="12"/>
    </row>
    <row r="189" spans="1:13" s="18" customFormat="1" x14ac:dyDescent="0.25">
      <c r="A189" s="126">
        <v>42767</v>
      </c>
      <c r="B189" s="128">
        <v>8625</v>
      </c>
      <c r="C189" s="128" t="s">
        <v>18</v>
      </c>
      <c r="D189" s="128">
        <v>258.77999999999997</v>
      </c>
      <c r="E189" s="128">
        <v>3.63</v>
      </c>
      <c r="F189" s="128">
        <v>179</v>
      </c>
      <c r="G189" s="128">
        <v>5544</v>
      </c>
      <c r="H189" s="128" t="s">
        <v>18</v>
      </c>
      <c r="I189" s="128">
        <v>5</v>
      </c>
      <c r="J189" s="128">
        <v>4.62</v>
      </c>
      <c r="K189" s="128">
        <v>180</v>
      </c>
      <c r="L189" s="128">
        <v>359</v>
      </c>
      <c r="M189" s="12"/>
    </row>
    <row r="190" spans="1:13" s="18" customFormat="1" x14ac:dyDescent="0.25">
      <c r="A190" s="126">
        <v>42795</v>
      </c>
      <c r="B190" s="128">
        <v>8594</v>
      </c>
      <c r="C190" s="128" t="s">
        <v>18</v>
      </c>
      <c r="D190" s="128">
        <v>184.29</v>
      </c>
      <c r="E190" s="128">
        <v>3.28</v>
      </c>
      <c r="F190" s="128">
        <v>199</v>
      </c>
      <c r="G190" s="128">
        <v>6069</v>
      </c>
      <c r="H190" s="128" t="s">
        <v>18</v>
      </c>
      <c r="I190" s="128">
        <v>9.67</v>
      </c>
      <c r="J190" s="128">
        <v>3.55</v>
      </c>
      <c r="K190" s="128">
        <v>198</v>
      </c>
      <c r="L190" s="128">
        <v>397</v>
      </c>
      <c r="M190" s="12"/>
    </row>
    <row r="191" spans="1:13" s="18" customFormat="1" x14ac:dyDescent="0.25">
      <c r="A191" s="126">
        <v>42826</v>
      </c>
      <c r="B191" s="128">
        <v>8406</v>
      </c>
      <c r="C191" s="128" t="s">
        <v>18</v>
      </c>
      <c r="D191" s="128">
        <v>210.1</v>
      </c>
      <c r="E191" s="128">
        <v>2.4300000000000002</v>
      </c>
      <c r="F191" s="128">
        <v>195</v>
      </c>
      <c r="G191" s="128">
        <v>6527</v>
      </c>
      <c r="H191" s="128" t="s">
        <v>18</v>
      </c>
      <c r="I191" s="128">
        <v>11.94</v>
      </c>
      <c r="J191" s="128">
        <v>6.25</v>
      </c>
      <c r="K191" s="128">
        <v>195</v>
      </c>
      <c r="L191" s="128">
        <v>390</v>
      </c>
      <c r="M191" s="12"/>
    </row>
    <row r="192" spans="1:13" s="18" customFormat="1" x14ac:dyDescent="0.25">
      <c r="A192" s="126">
        <v>42856</v>
      </c>
      <c r="B192" s="128">
        <v>8533</v>
      </c>
      <c r="C192" s="128" t="s">
        <v>18</v>
      </c>
      <c r="D192" s="128">
        <v>181.92</v>
      </c>
      <c r="E192" s="128">
        <v>3.61</v>
      </c>
      <c r="F192" s="128">
        <v>178</v>
      </c>
      <c r="G192" s="128">
        <v>5699</v>
      </c>
      <c r="H192" s="128" t="s">
        <v>18</v>
      </c>
      <c r="I192" s="128">
        <v>11.22</v>
      </c>
      <c r="J192" s="128">
        <v>5.2</v>
      </c>
      <c r="K192" s="128">
        <v>178</v>
      </c>
      <c r="L192" s="128">
        <v>356</v>
      </c>
      <c r="M192" s="12"/>
    </row>
    <row r="193" spans="1:13" s="18" customFormat="1" x14ac:dyDescent="0.25">
      <c r="A193" s="126">
        <v>42887</v>
      </c>
      <c r="B193" s="128">
        <v>9000</v>
      </c>
      <c r="C193" s="128">
        <v>27</v>
      </c>
      <c r="D193" s="128">
        <v>191.6</v>
      </c>
      <c r="E193" s="128">
        <v>2.06</v>
      </c>
      <c r="F193" s="128">
        <v>183</v>
      </c>
      <c r="G193" s="128">
        <v>6103</v>
      </c>
      <c r="H193" s="128" t="s">
        <v>18</v>
      </c>
      <c r="I193" s="128">
        <v>17.88</v>
      </c>
      <c r="J193" s="128">
        <v>5.14</v>
      </c>
      <c r="K193" s="128">
        <v>183</v>
      </c>
      <c r="L193" s="128">
        <v>366</v>
      </c>
      <c r="M193" s="12"/>
    </row>
    <row r="194" spans="1:13" s="18" customFormat="1" x14ac:dyDescent="0.25">
      <c r="A194" s="126">
        <v>42917</v>
      </c>
      <c r="B194" s="128">
        <v>12351</v>
      </c>
      <c r="C194" s="128" t="s">
        <v>18</v>
      </c>
      <c r="D194" s="128">
        <v>98.88</v>
      </c>
      <c r="E194" s="128">
        <v>4.43</v>
      </c>
      <c r="F194" s="128">
        <v>200</v>
      </c>
      <c r="G194" s="128">
        <v>7086</v>
      </c>
      <c r="H194" s="128" t="s">
        <v>18</v>
      </c>
      <c r="I194" s="128">
        <v>11.9</v>
      </c>
      <c r="J194" s="128">
        <v>5.44</v>
      </c>
      <c r="K194" s="128">
        <v>200</v>
      </c>
      <c r="L194" s="128">
        <v>396</v>
      </c>
      <c r="M194" s="12"/>
    </row>
    <row r="195" spans="1:13" s="18" customFormat="1" x14ac:dyDescent="0.25">
      <c r="A195" s="126">
        <v>42948</v>
      </c>
      <c r="B195" s="128">
        <v>13528</v>
      </c>
      <c r="C195" s="128">
        <v>143</v>
      </c>
      <c r="D195" s="128">
        <v>179.19</v>
      </c>
      <c r="E195" s="128">
        <v>3.38</v>
      </c>
      <c r="F195" s="128">
        <v>219</v>
      </c>
      <c r="G195" s="128">
        <v>7843</v>
      </c>
      <c r="H195" s="128">
        <v>348</v>
      </c>
      <c r="I195" s="128">
        <v>9.02</v>
      </c>
      <c r="J195" s="128">
        <v>4.1100000000000003</v>
      </c>
      <c r="K195" s="128">
        <v>219</v>
      </c>
      <c r="L195" s="128">
        <v>438</v>
      </c>
      <c r="M195" s="12"/>
    </row>
    <row r="196" spans="1:13" s="18" customFormat="1" x14ac:dyDescent="0.25">
      <c r="A196" s="126">
        <v>42979</v>
      </c>
      <c r="B196" s="128">
        <v>10709</v>
      </c>
      <c r="C196" s="128">
        <v>678</v>
      </c>
      <c r="D196" s="128">
        <v>142.31</v>
      </c>
      <c r="E196" s="128">
        <v>2.2400000000000002</v>
      </c>
      <c r="F196" s="128">
        <v>227</v>
      </c>
      <c r="G196" s="128">
        <v>6360</v>
      </c>
      <c r="H196" s="128" t="s">
        <v>18</v>
      </c>
      <c r="I196" s="128">
        <v>4.79</v>
      </c>
      <c r="J196" s="128">
        <v>4.54</v>
      </c>
      <c r="K196" s="128">
        <v>227</v>
      </c>
      <c r="L196" s="128">
        <v>454</v>
      </c>
      <c r="M196" s="12"/>
    </row>
    <row r="197" spans="1:13" s="18" customFormat="1" x14ac:dyDescent="0.25">
      <c r="A197" s="126">
        <v>43009</v>
      </c>
      <c r="B197" s="128">
        <v>15828</v>
      </c>
      <c r="C197" s="128">
        <v>1249</v>
      </c>
      <c r="D197" s="128">
        <v>135.66</v>
      </c>
      <c r="E197" s="128">
        <v>8.1199999999999992</v>
      </c>
      <c r="F197" s="128">
        <v>241</v>
      </c>
      <c r="G197" s="128">
        <v>6341</v>
      </c>
      <c r="H197" s="128" t="s">
        <v>18</v>
      </c>
      <c r="I197" s="128">
        <v>5.95</v>
      </c>
      <c r="J197" s="128">
        <v>8.8800000000000008</v>
      </c>
      <c r="K197" s="128">
        <v>241</v>
      </c>
      <c r="L197" s="128">
        <v>482</v>
      </c>
      <c r="M197" s="12"/>
    </row>
    <row r="198" spans="1:13" s="18" customFormat="1" x14ac:dyDescent="0.25">
      <c r="A198" s="126">
        <v>43040</v>
      </c>
      <c r="B198" s="128">
        <v>12673</v>
      </c>
      <c r="C198" s="128" t="s">
        <v>18</v>
      </c>
      <c r="D198" s="128">
        <v>151.16</v>
      </c>
      <c r="E198" s="128">
        <v>4.29</v>
      </c>
      <c r="F198" s="128">
        <v>226</v>
      </c>
      <c r="G198" s="128">
        <v>6712</v>
      </c>
      <c r="H198" s="128" t="s">
        <v>18</v>
      </c>
      <c r="I198" s="128">
        <v>12.08</v>
      </c>
      <c r="J198" s="128">
        <v>4.62</v>
      </c>
      <c r="K198" s="128">
        <v>226</v>
      </c>
      <c r="L198" s="128">
        <v>452</v>
      </c>
      <c r="M198" s="12"/>
    </row>
    <row r="199" spans="1:13" s="18" customFormat="1" x14ac:dyDescent="0.25">
      <c r="A199" s="126">
        <v>43070</v>
      </c>
      <c r="B199" s="128">
        <v>14709</v>
      </c>
      <c r="C199" s="128" t="s">
        <v>18</v>
      </c>
      <c r="D199" s="128">
        <v>171.61</v>
      </c>
      <c r="E199" s="128">
        <v>3.96</v>
      </c>
      <c r="F199" s="128">
        <v>236</v>
      </c>
      <c r="G199" s="128">
        <v>6919</v>
      </c>
      <c r="H199" s="128" t="s">
        <v>18</v>
      </c>
      <c r="I199" s="128">
        <v>15.73</v>
      </c>
      <c r="J199" s="128">
        <v>5.49</v>
      </c>
      <c r="K199" s="128">
        <v>136</v>
      </c>
      <c r="L199" s="128">
        <v>472</v>
      </c>
      <c r="M199" s="12"/>
    </row>
    <row r="200" spans="1:13" s="18" customFormat="1" x14ac:dyDescent="0.25">
      <c r="A200" s="126">
        <v>43101</v>
      </c>
      <c r="B200" s="128">
        <v>11921</v>
      </c>
      <c r="C200" s="128" t="s">
        <v>18</v>
      </c>
      <c r="D200" s="128">
        <v>130.47999999999999</v>
      </c>
      <c r="E200" s="128">
        <v>2.8</v>
      </c>
      <c r="F200" s="128">
        <v>230</v>
      </c>
      <c r="G200" s="128">
        <v>6347</v>
      </c>
      <c r="H200" s="128" t="s">
        <v>18</v>
      </c>
      <c r="I200" s="128">
        <v>29.43</v>
      </c>
      <c r="J200" s="128">
        <v>2.19</v>
      </c>
      <c r="K200" s="128">
        <v>230</v>
      </c>
      <c r="L200" s="128">
        <v>460</v>
      </c>
      <c r="M200" s="12"/>
    </row>
    <row r="201" spans="1:13" x14ac:dyDescent="0.25">
      <c r="A201" s="126">
        <v>43132</v>
      </c>
      <c r="B201" s="128">
        <v>10868</v>
      </c>
      <c r="C201" s="128" t="s">
        <v>18</v>
      </c>
      <c r="D201" s="128">
        <v>129.99</v>
      </c>
      <c r="E201" s="128">
        <v>2.84</v>
      </c>
      <c r="F201" s="128">
        <v>200</v>
      </c>
      <c r="G201" s="128">
        <v>6308</v>
      </c>
      <c r="H201" s="128" t="s">
        <v>18</v>
      </c>
      <c r="I201" s="128">
        <v>16.71</v>
      </c>
      <c r="J201" s="128">
        <v>5.03</v>
      </c>
      <c r="K201" s="128">
        <v>200</v>
      </c>
      <c r="L201" s="128">
        <v>399</v>
      </c>
      <c r="M201" s="11"/>
    </row>
    <row r="202" spans="1:13" x14ac:dyDescent="0.25">
      <c r="A202" s="126">
        <v>43160</v>
      </c>
      <c r="B202" s="128">
        <v>13667</v>
      </c>
      <c r="C202" s="128" t="s">
        <v>18</v>
      </c>
      <c r="D202" s="128">
        <v>0</v>
      </c>
      <c r="E202" s="128">
        <v>0</v>
      </c>
      <c r="F202" s="128">
        <v>243</v>
      </c>
      <c r="G202" s="128">
        <v>6700</v>
      </c>
      <c r="H202" s="128" t="s">
        <v>18</v>
      </c>
      <c r="I202" s="128">
        <v>0</v>
      </c>
      <c r="J202" s="128">
        <v>0</v>
      </c>
      <c r="K202" s="128">
        <v>243</v>
      </c>
      <c r="L202" s="128">
        <v>483</v>
      </c>
      <c r="M202" s="57"/>
    </row>
    <row r="203" spans="1:13" x14ac:dyDescent="0.25">
      <c r="A203" s="126">
        <v>43191</v>
      </c>
      <c r="B203" s="128">
        <v>11524</v>
      </c>
      <c r="C203" s="128" t="s">
        <v>18</v>
      </c>
      <c r="D203" s="128">
        <v>193.9</v>
      </c>
      <c r="E203" s="128">
        <v>3.73</v>
      </c>
      <c r="F203" s="128">
        <v>214</v>
      </c>
      <c r="G203" s="128">
        <v>7447</v>
      </c>
      <c r="H203" s="128" t="s">
        <v>18</v>
      </c>
      <c r="I203" s="128">
        <v>10.050000000000001</v>
      </c>
      <c r="J203" s="128">
        <v>15.4</v>
      </c>
      <c r="K203" s="128">
        <v>214</v>
      </c>
      <c r="L203" s="128">
        <v>428</v>
      </c>
      <c r="M203" s="57"/>
    </row>
    <row r="204" spans="1:13" x14ac:dyDescent="0.25">
      <c r="A204" s="126">
        <v>43221</v>
      </c>
      <c r="B204" s="128">
        <v>12924</v>
      </c>
      <c r="C204" s="128" t="s">
        <v>18</v>
      </c>
      <c r="D204" s="128">
        <v>181.79</v>
      </c>
      <c r="E204" s="128">
        <v>5.37</v>
      </c>
      <c r="F204" s="128">
        <v>245</v>
      </c>
      <c r="G204" s="128">
        <v>7850</v>
      </c>
      <c r="H204" s="128" t="s">
        <v>18</v>
      </c>
      <c r="I204" s="128">
        <v>18.05</v>
      </c>
      <c r="J204" s="128">
        <v>7.28</v>
      </c>
      <c r="K204" s="128">
        <v>246</v>
      </c>
      <c r="L204" s="128">
        <v>491</v>
      </c>
      <c r="M204" s="57"/>
    </row>
    <row r="205" spans="1:13" x14ac:dyDescent="0.25">
      <c r="A205" s="126">
        <v>43252</v>
      </c>
      <c r="B205" s="128">
        <v>11998</v>
      </c>
      <c r="C205" s="128" t="s">
        <v>18</v>
      </c>
      <c r="D205" s="128">
        <v>153.04</v>
      </c>
      <c r="E205" s="128">
        <v>3.67</v>
      </c>
      <c r="F205" s="128">
        <v>184</v>
      </c>
      <c r="G205" s="128">
        <v>6548</v>
      </c>
      <c r="H205" s="128" t="s">
        <v>18</v>
      </c>
      <c r="I205" s="128">
        <v>13.77</v>
      </c>
      <c r="J205" s="128">
        <v>5.48</v>
      </c>
      <c r="K205" s="128">
        <v>184</v>
      </c>
      <c r="L205" s="128">
        <v>367</v>
      </c>
      <c r="M205" s="57"/>
    </row>
    <row r="206" spans="1:13" x14ac:dyDescent="0.25">
      <c r="A206" s="126">
        <v>43282</v>
      </c>
      <c r="B206" s="128">
        <v>13552</v>
      </c>
      <c r="C206" s="128" t="s">
        <v>18</v>
      </c>
      <c r="D206" s="128">
        <v>133.91</v>
      </c>
      <c r="E206" s="128">
        <v>1.7</v>
      </c>
      <c r="F206" s="128">
        <v>213</v>
      </c>
      <c r="G206" s="128">
        <v>7901</v>
      </c>
      <c r="H206" s="128" t="s">
        <v>18</v>
      </c>
      <c r="I206" s="128">
        <v>10.81</v>
      </c>
      <c r="J206" s="128">
        <v>5.46</v>
      </c>
      <c r="K206" s="128">
        <v>213</v>
      </c>
      <c r="L206" s="128">
        <v>426</v>
      </c>
      <c r="M206" s="57"/>
    </row>
    <row r="207" spans="1:13" x14ac:dyDescent="0.25">
      <c r="A207" s="126">
        <v>43313</v>
      </c>
      <c r="B207" s="128">
        <v>12783</v>
      </c>
      <c r="C207" s="128" t="s">
        <v>18</v>
      </c>
      <c r="D207" s="128">
        <v>102.7</v>
      </c>
      <c r="E207" s="128">
        <v>3.43</v>
      </c>
      <c r="F207" s="128">
        <v>191</v>
      </c>
      <c r="G207" s="128">
        <v>9398</v>
      </c>
      <c r="H207" s="128" t="s">
        <v>18</v>
      </c>
      <c r="I207" s="128">
        <v>12.02</v>
      </c>
      <c r="J207" s="128">
        <v>2.94</v>
      </c>
      <c r="K207" s="128">
        <v>191</v>
      </c>
      <c r="L207" s="128">
        <v>382</v>
      </c>
      <c r="M207" s="57"/>
    </row>
    <row r="208" spans="1:13" x14ac:dyDescent="0.25">
      <c r="A208" s="126">
        <v>43344</v>
      </c>
      <c r="B208" s="128">
        <v>8471</v>
      </c>
      <c r="C208" s="128" t="s">
        <v>18</v>
      </c>
      <c r="D208" s="128">
        <v>142.74</v>
      </c>
      <c r="E208" s="128">
        <v>3.21</v>
      </c>
      <c r="F208" s="128">
        <v>157</v>
      </c>
      <c r="G208" s="128">
        <v>7447</v>
      </c>
      <c r="H208" s="128" t="s">
        <v>18</v>
      </c>
      <c r="I208" s="128">
        <v>15.46</v>
      </c>
      <c r="J208" s="128">
        <v>0.4</v>
      </c>
      <c r="K208" s="128">
        <v>157</v>
      </c>
      <c r="L208" s="128">
        <v>314</v>
      </c>
      <c r="M208" s="57"/>
    </row>
    <row r="209" spans="1:16" x14ac:dyDescent="0.25">
      <c r="A209" s="126">
        <v>43374</v>
      </c>
      <c r="B209" s="128">
        <v>9200</v>
      </c>
      <c r="C209" s="128" t="s">
        <v>18</v>
      </c>
      <c r="D209" s="128">
        <v>122.52</v>
      </c>
      <c r="E209" s="128">
        <v>2.86</v>
      </c>
      <c r="F209" s="128">
        <v>172</v>
      </c>
      <c r="G209" s="128">
        <v>6480</v>
      </c>
      <c r="H209" s="128" t="s">
        <v>18</v>
      </c>
      <c r="I209" s="128">
        <v>10.49</v>
      </c>
      <c r="J209" s="128">
        <v>7.22</v>
      </c>
      <c r="K209" s="128">
        <v>172</v>
      </c>
      <c r="L209" s="128">
        <v>344</v>
      </c>
      <c r="M209" s="57"/>
    </row>
    <row r="210" spans="1:16" x14ac:dyDescent="0.25">
      <c r="A210" s="126">
        <v>43405</v>
      </c>
      <c r="B210" s="128">
        <v>11661</v>
      </c>
      <c r="C210" s="128" t="s">
        <v>18</v>
      </c>
      <c r="D210" s="128">
        <v>123.69</v>
      </c>
      <c r="E210" s="128">
        <v>3.25</v>
      </c>
      <c r="F210" s="128">
        <v>175</v>
      </c>
      <c r="G210" s="128">
        <v>8166</v>
      </c>
      <c r="H210" s="128" t="s">
        <v>18</v>
      </c>
      <c r="I210" s="128">
        <v>26.3</v>
      </c>
      <c r="J210" s="128">
        <v>7.25</v>
      </c>
      <c r="K210" s="128">
        <v>174</v>
      </c>
      <c r="L210" s="128">
        <v>349</v>
      </c>
      <c r="M210" s="57"/>
    </row>
    <row r="211" spans="1:16" x14ac:dyDescent="0.25">
      <c r="A211" s="126">
        <v>43435</v>
      </c>
      <c r="B211" s="128">
        <v>10509</v>
      </c>
      <c r="C211" s="128" t="s">
        <v>18</v>
      </c>
      <c r="D211" s="128">
        <v>195.07</v>
      </c>
      <c r="E211" s="128">
        <v>3.62</v>
      </c>
      <c r="F211" s="128">
        <v>132</v>
      </c>
      <c r="G211" s="128">
        <v>6913</v>
      </c>
      <c r="H211" s="128" t="s">
        <v>18</v>
      </c>
      <c r="I211" s="128">
        <v>17.64</v>
      </c>
      <c r="J211" s="128">
        <v>4.63</v>
      </c>
      <c r="K211" s="128">
        <v>132</v>
      </c>
      <c r="L211" s="128">
        <v>264</v>
      </c>
      <c r="M211" s="57"/>
    </row>
    <row r="212" spans="1:16" x14ac:dyDescent="0.25">
      <c r="A212" s="126">
        <v>43466</v>
      </c>
      <c r="B212" s="128">
        <v>9050</v>
      </c>
      <c r="C212" s="128" t="s">
        <v>18</v>
      </c>
      <c r="D212" s="128">
        <v>147.94999999999999</v>
      </c>
      <c r="E212" s="128">
        <v>3.51</v>
      </c>
      <c r="F212" s="128">
        <v>156</v>
      </c>
      <c r="G212" s="128">
        <v>7227</v>
      </c>
      <c r="H212" s="128" t="s">
        <v>18</v>
      </c>
      <c r="I212" s="128">
        <v>14.76</v>
      </c>
      <c r="J212" s="128">
        <v>3.43</v>
      </c>
      <c r="K212" s="128">
        <v>156</v>
      </c>
      <c r="L212" s="128">
        <v>312</v>
      </c>
      <c r="M212" s="57"/>
    </row>
    <row r="213" spans="1:16" x14ac:dyDescent="0.25">
      <c r="A213" s="126">
        <v>43497</v>
      </c>
      <c r="B213" s="128">
        <v>8793</v>
      </c>
      <c r="C213" s="128" t="s">
        <v>18</v>
      </c>
      <c r="D213" s="128">
        <v>178.24</v>
      </c>
      <c r="E213" s="128">
        <v>3.38</v>
      </c>
      <c r="F213" s="128">
        <v>138</v>
      </c>
      <c r="G213" s="128">
        <v>6425</v>
      </c>
      <c r="H213" s="128" t="s">
        <v>18</v>
      </c>
      <c r="I213" s="128">
        <v>16.760000000000002</v>
      </c>
      <c r="J213" s="128">
        <v>1.97</v>
      </c>
      <c r="K213" s="128">
        <v>138</v>
      </c>
      <c r="L213" s="128">
        <v>276</v>
      </c>
      <c r="M213" s="57"/>
    </row>
    <row r="214" spans="1:16" x14ac:dyDescent="0.25">
      <c r="A214" s="126">
        <v>43525</v>
      </c>
      <c r="B214" s="128">
        <v>11032</v>
      </c>
      <c r="C214" s="128" t="s">
        <v>18</v>
      </c>
      <c r="D214" s="128">
        <v>131.29</v>
      </c>
      <c r="E214" s="128">
        <v>2.89</v>
      </c>
      <c r="F214" s="128">
        <v>175</v>
      </c>
      <c r="G214" s="128">
        <v>7183</v>
      </c>
      <c r="H214" s="128" t="s">
        <v>18</v>
      </c>
      <c r="I214" s="128">
        <v>20.47</v>
      </c>
      <c r="J214" s="128">
        <v>3.62</v>
      </c>
      <c r="K214" s="128">
        <v>175</v>
      </c>
      <c r="L214" s="128">
        <v>350</v>
      </c>
      <c r="M214" s="57"/>
    </row>
    <row r="215" spans="1:16" x14ac:dyDescent="0.25">
      <c r="A215" s="126">
        <v>43556</v>
      </c>
      <c r="B215" s="128">
        <v>10249</v>
      </c>
      <c r="C215" s="128" t="s">
        <v>18</v>
      </c>
      <c r="D215" s="128">
        <v>203.38</v>
      </c>
      <c r="E215" s="128">
        <v>2.33</v>
      </c>
      <c r="F215" s="128">
        <v>166</v>
      </c>
      <c r="G215" s="128">
        <v>6537</v>
      </c>
      <c r="H215" s="128" t="s">
        <v>18</v>
      </c>
      <c r="I215" s="128">
        <v>15.83</v>
      </c>
      <c r="J215" s="128">
        <v>3.76</v>
      </c>
      <c r="K215" s="128">
        <v>166</v>
      </c>
      <c r="L215" s="128">
        <v>332</v>
      </c>
      <c r="M215" s="57"/>
    </row>
    <row r="216" spans="1:16" x14ac:dyDescent="0.25">
      <c r="A216" s="126">
        <v>43586</v>
      </c>
      <c r="B216" s="128">
        <v>10944</v>
      </c>
      <c r="C216" s="128" t="s">
        <v>18</v>
      </c>
      <c r="D216" s="128">
        <v>127.21</v>
      </c>
      <c r="E216" s="128">
        <v>4.37</v>
      </c>
      <c r="F216" s="128">
        <v>207</v>
      </c>
      <c r="G216" s="128">
        <v>7698</v>
      </c>
      <c r="H216" s="128" t="s">
        <v>18</v>
      </c>
      <c r="I216" s="128">
        <v>12.58</v>
      </c>
      <c r="J216" s="128">
        <v>4.6500000000000004</v>
      </c>
      <c r="K216" s="128">
        <v>208</v>
      </c>
      <c r="L216" s="128">
        <v>415</v>
      </c>
      <c r="M216" s="57"/>
    </row>
    <row r="217" spans="1:16" x14ac:dyDescent="0.25">
      <c r="A217" s="126">
        <v>43617</v>
      </c>
      <c r="B217" s="128">
        <v>12352</v>
      </c>
      <c r="C217" s="128" t="s">
        <v>18</v>
      </c>
      <c r="D217" s="128">
        <v>143.78</v>
      </c>
      <c r="E217" s="128">
        <v>2.85</v>
      </c>
      <c r="F217" s="128">
        <v>200</v>
      </c>
      <c r="G217" s="128">
        <v>8835</v>
      </c>
      <c r="H217" s="128" t="s">
        <v>18</v>
      </c>
      <c r="I217" s="128">
        <v>18.399999999999999</v>
      </c>
      <c r="J217" s="128">
        <v>5.15</v>
      </c>
      <c r="K217" s="128">
        <v>200</v>
      </c>
      <c r="L217" s="128">
        <v>400</v>
      </c>
      <c r="M217" s="57"/>
    </row>
    <row r="218" spans="1:16" x14ac:dyDescent="0.25">
      <c r="A218" s="126">
        <v>43647</v>
      </c>
      <c r="B218" s="128">
        <v>13225</v>
      </c>
      <c r="C218" s="128" t="s">
        <v>18</v>
      </c>
      <c r="D218" s="128">
        <v>172.4</v>
      </c>
      <c r="E218" s="128">
        <v>3.14</v>
      </c>
      <c r="F218" s="128">
        <v>191</v>
      </c>
      <c r="G218" s="128">
        <v>9124</v>
      </c>
      <c r="H218" s="128" t="s">
        <v>18</v>
      </c>
      <c r="I218" s="128">
        <v>7.32</v>
      </c>
      <c r="J218" s="128">
        <v>3.34</v>
      </c>
      <c r="K218" s="128">
        <v>192</v>
      </c>
      <c r="L218" s="128">
        <v>383</v>
      </c>
      <c r="M218" s="57"/>
    </row>
    <row r="219" spans="1:16" x14ac:dyDescent="0.25">
      <c r="A219" s="126">
        <v>43678</v>
      </c>
      <c r="B219" s="128">
        <v>10858</v>
      </c>
      <c r="C219" s="128" t="s">
        <v>18</v>
      </c>
      <c r="D219" s="128">
        <v>160.55000000000001</v>
      </c>
      <c r="E219" s="128">
        <v>3.51</v>
      </c>
      <c r="F219" s="128">
        <v>170</v>
      </c>
      <c r="G219" s="128">
        <v>10551</v>
      </c>
      <c r="H219" s="128" t="s">
        <v>18</v>
      </c>
      <c r="I219" s="128">
        <v>11.29</v>
      </c>
      <c r="J219" s="128">
        <v>2.4300000000000002</v>
      </c>
      <c r="K219" s="128">
        <v>169</v>
      </c>
      <c r="L219" s="128">
        <v>339</v>
      </c>
      <c r="M219" s="57"/>
    </row>
    <row r="220" spans="1:16" x14ac:dyDescent="0.25">
      <c r="A220" s="126">
        <v>43709</v>
      </c>
      <c r="B220" s="128">
        <v>10212</v>
      </c>
      <c r="C220" s="128" t="s">
        <v>18</v>
      </c>
      <c r="D220" s="128">
        <v>150.16999999999999</v>
      </c>
      <c r="E220" s="128">
        <v>2.89</v>
      </c>
      <c r="F220" s="128">
        <v>182</v>
      </c>
      <c r="G220" s="128">
        <v>9002</v>
      </c>
      <c r="H220" s="128" t="s">
        <v>18</v>
      </c>
      <c r="I220" s="128">
        <v>21.6</v>
      </c>
      <c r="J220" s="128">
        <v>5.04</v>
      </c>
      <c r="K220" s="128">
        <v>182</v>
      </c>
      <c r="L220" s="128">
        <v>364</v>
      </c>
      <c r="M220" s="57"/>
      <c r="P220">
        <v>364</v>
      </c>
    </row>
    <row r="221" spans="1:16" x14ac:dyDescent="0.25">
      <c r="A221" s="126">
        <v>43739</v>
      </c>
      <c r="B221" s="128">
        <v>10025</v>
      </c>
      <c r="C221" s="128" t="s">
        <v>18</v>
      </c>
      <c r="D221" s="128">
        <v>180.24</v>
      </c>
      <c r="E221" s="128">
        <v>2.48</v>
      </c>
      <c r="F221" s="128">
        <v>201</v>
      </c>
      <c r="G221" s="128">
        <v>8029</v>
      </c>
      <c r="H221" s="128" t="s">
        <v>18</v>
      </c>
      <c r="I221" s="128">
        <v>12.09</v>
      </c>
      <c r="J221" s="128">
        <v>3.28</v>
      </c>
      <c r="K221" s="128">
        <v>201</v>
      </c>
      <c r="L221" s="128">
        <v>402</v>
      </c>
      <c r="M221" s="57"/>
    </row>
    <row r="222" spans="1:16" x14ac:dyDescent="0.25">
      <c r="A222" s="126">
        <v>43770</v>
      </c>
      <c r="B222" s="128">
        <v>11899</v>
      </c>
      <c r="C222" s="128" t="s">
        <v>18</v>
      </c>
      <c r="D222" s="128">
        <v>204.97</v>
      </c>
      <c r="E222" s="128">
        <v>3.02</v>
      </c>
      <c r="F222" s="128">
        <v>203</v>
      </c>
      <c r="G222" s="128">
        <v>9359</v>
      </c>
      <c r="H222" s="128" t="s">
        <v>18</v>
      </c>
      <c r="I222" s="128">
        <v>10.199999999999999</v>
      </c>
      <c r="J222" s="128">
        <v>2.91</v>
      </c>
      <c r="K222" s="128">
        <v>203</v>
      </c>
      <c r="L222" s="128">
        <v>406</v>
      </c>
      <c r="M222" s="57"/>
    </row>
    <row r="223" spans="1:16" x14ac:dyDescent="0.25">
      <c r="A223" s="126">
        <v>43800</v>
      </c>
      <c r="B223" s="128">
        <v>11988</v>
      </c>
      <c r="C223" s="128" t="s">
        <v>18</v>
      </c>
      <c r="D223" s="128">
        <v>265.44</v>
      </c>
      <c r="E223" s="128">
        <v>4.38</v>
      </c>
      <c r="F223" s="128">
        <v>209</v>
      </c>
      <c r="G223" s="128">
        <v>8736</v>
      </c>
      <c r="H223" s="128" t="s">
        <v>18</v>
      </c>
      <c r="I223" s="128">
        <v>15.4</v>
      </c>
      <c r="J223" s="128">
        <v>5.0999999999999996</v>
      </c>
      <c r="K223" s="128">
        <v>210</v>
      </c>
      <c r="L223" s="128">
        <v>419</v>
      </c>
      <c r="M223" s="57"/>
    </row>
    <row r="224" spans="1:16" x14ac:dyDescent="0.25">
      <c r="A224" s="126">
        <v>43831</v>
      </c>
      <c r="B224" s="128">
        <v>10156</v>
      </c>
      <c r="C224" s="128" t="s">
        <v>18</v>
      </c>
      <c r="D224" s="128">
        <v>133.51</v>
      </c>
      <c r="E224" s="128">
        <v>4.62</v>
      </c>
      <c r="F224" s="128">
        <v>224</v>
      </c>
      <c r="G224" s="128">
        <v>9224</v>
      </c>
      <c r="H224" s="128" t="s">
        <v>18</v>
      </c>
      <c r="I224" s="128">
        <v>11.62</v>
      </c>
      <c r="J224" s="128">
        <v>2.77</v>
      </c>
      <c r="K224" s="128">
        <v>224</v>
      </c>
      <c r="L224" s="128">
        <v>448</v>
      </c>
      <c r="M224" s="57"/>
    </row>
    <row r="225" spans="1:13" x14ac:dyDescent="0.25">
      <c r="A225" s="126">
        <v>43862</v>
      </c>
      <c r="B225" s="128">
        <v>8484</v>
      </c>
      <c r="C225" s="128" t="s">
        <v>18</v>
      </c>
      <c r="D225" s="128">
        <v>139.28</v>
      </c>
      <c r="E225" s="128">
        <v>2.92</v>
      </c>
      <c r="F225" s="128">
        <v>193</v>
      </c>
      <c r="G225" s="128">
        <v>7618</v>
      </c>
      <c r="H225" s="128" t="s">
        <v>18</v>
      </c>
      <c r="I225" s="128">
        <v>14.57</v>
      </c>
      <c r="J225" s="128">
        <v>3.32</v>
      </c>
      <c r="K225" s="128">
        <v>194</v>
      </c>
      <c r="L225" s="128">
        <v>387</v>
      </c>
      <c r="M225" s="57"/>
    </row>
    <row r="226" spans="1:13" x14ac:dyDescent="0.25">
      <c r="A226" s="126">
        <v>43891</v>
      </c>
      <c r="B226" s="128">
        <v>5395</v>
      </c>
      <c r="C226" s="128" t="s">
        <v>18</v>
      </c>
      <c r="D226" s="128">
        <v>0</v>
      </c>
      <c r="E226" s="128">
        <v>0</v>
      </c>
      <c r="F226" s="128">
        <v>167</v>
      </c>
      <c r="G226" s="128">
        <v>4283</v>
      </c>
      <c r="H226" s="128" t="s">
        <v>18</v>
      </c>
      <c r="I226" s="128">
        <v>0</v>
      </c>
      <c r="J226" s="128">
        <v>0</v>
      </c>
      <c r="K226" s="128">
        <v>166</v>
      </c>
      <c r="L226" s="128">
        <v>333</v>
      </c>
      <c r="M226" s="57"/>
    </row>
    <row r="227" spans="1:13" x14ac:dyDescent="0.25">
      <c r="A227" s="126">
        <v>43922</v>
      </c>
      <c r="B227" s="128">
        <v>44</v>
      </c>
      <c r="C227" s="128" t="s">
        <v>18</v>
      </c>
      <c r="D227" s="128">
        <v>54.01</v>
      </c>
      <c r="E227" s="128">
        <v>0</v>
      </c>
      <c r="F227" s="128">
        <v>33</v>
      </c>
      <c r="G227" s="128">
        <v>0</v>
      </c>
      <c r="H227" s="128" t="s">
        <v>18</v>
      </c>
      <c r="I227" s="128">
        <v>3.73</v>
      </c>
      <c r="J227" s="128">
        <v>0</v>
      </c>
      <c r="K227" s="128">
        <v>33</v>
      </c>
      <c r="L227" s="128">
        <v>66</v>
      </c>
      <c r="M227" s="57"/>
    </row>
    <row r="228" spans="1:13" x14ac:dyDescent="0.25">
      <c r="A228" s="126">
        <v>43952</v>
      </c>
      <c r="B228" s="128">
        <v>55</v>
      </c>
      <c r="C228" s="128" t="s">
        <v>18</v>
      </c>
      <c r="D228" s="128">
        <v>390.64</v>
      </c>
      <c r="E228" s="128">
        <v>0.15</v>
      </c>
      <c r="F228" s="128">
        <v>54</v>
      </c>
      <c r="G228" s="128">
        <v>0</v>
      </c>
      <c r="H228" s="128" t="s">
        <v>18</v>
      </c>
      <c r="I228" s="128">
        <v>3.22</v>
      </c>
      <c r="J228" s="128">
        <v>0</v>
      </c>
      <c r="K228" s="128">
        <v>54</v>
      </c>
      <c r="L228" s="128">
        <v>108</v>
      </c>
      <c r="M228" s="57"/>
    </row>
    <row r="229" spans="1:13" x14ac:dyDescent="0.25">
      <c r="A229" s="126">
        <v>43983</v>
      </c>
      <c r="B229" s="128">
        <v>50</v>
      </c>
      <c r="C229" s="128" t="s">
        <v>18</v>
      </c>
      <c r="D229" s="128">
        <v>136.94999999999999</v>
      </c>
      <c r="E229" s="128">
        <v>0.3</v>
      </c>
      <c r="F229" s="128">
        <v>59</v>
      </c>
      <c r="G229" s="128">
        <v>96</v>
      </c>
      <c r="H229" s="128" t="s">
        <v>18</v>
      </c>
      <c r="I229" s="128">
        <v>11.49</v>
      </c>
      <c r="J229" s="128">
        <v>0</v>
      </c>
      <c r="K229" s="128">
        <v>59</v>
      </c>
      <c r="L229" s="128">
        <v>118</v>
      </c>
      <c r="M229" s="57"/>
    </row>
    <row r="230" spans="1:13" x14ac:dyDescent="0.25">
      <c r="A230" s="126">
        <v>44013</v>
      </c>
      <c r="B230" s="128">
        <v>0</v>
      </c>
      <c r="C230" s="128" t="s">
        <v>18</v>
      </c>
      <c r="D230" s="128">
        <v>191.06</v>
      </c>
      <c r="E230" s="128">
        <v>25</v>
      </c>
      <c r="F230" s="128">
        <v>68</v>
      </c>
      <c r="G230" s="128">
        <v>224</v>
      </c>
      <c r="H230" s="128" t="s">
        <v>18</v>
      </c>
      <c r="I230" s="128">
        <v>13.19</v>
      </c>
      <c r="J230" s="128">
        <v>0.25</v>
      </c>
      <c r="K230" s="128">
        <v>68</v>
      </c>
      <c r="L230" s="128">
        <v>136</v>
      </c>
      <c r="M230" s="57"/>
    </row>
    <row r="231" spans="1:13" x14ac:dyDescent="0.25">
      <c r="A231" s="126">
        <v>44044</v>
      </c>
      <c r="B231" s="128">
        <v>381</v>
      </c>
      <c r="C231" s="128" t="s">
        <v>18</v>
      </c>
      <c r="D231" s="128">
        <v>185.38</v>
      </c>
      <c r="E231" s="128">
        <v>0.68</v>
      </c>
      <c r="F231" s="128">
        <v>58</v>
      </c>
      <c r="G231" s="128">
        <v>313</v>
      </c>
      <c r="H231" s="128" t="s">
        <v>18</v>
      </c>
      <c r="I231" s="128">
        <v>14.1</v>
      </c>
      <c r="J231" s="128">
        <v>0</v>
      </c>
      <c r="K231" s="128">
        <v>58</v>
      </c>
      <c r="L231" s="128">
        <v>116</v>
      </c>
      <c r="M231" s="57"/>
    </row>
    <row r="232" spans="1:13" x14ac:dyDescent="0.25">
      <c r="A232" s="126">
        <v>44075</v>
      </c>
      <c r="B232" s="128">
        <v>727</v>
      </c>
      <c r="C232" s="128" t="s">
        <v>18</v>
      </c>
      <c r="D232" s="128">
        <v>203.64</v>
      </c>
      <c r="E232" s="128">
        <v>0.41</v>
      </c>
      <c r="F232" s="128">
        <v>62</v>
      </c>
      <c r="G232" s="128">
        <v>651</v>
      </c>
      <c r="H232" s="128" t="s">
        <v>18</v>
      </c>
      <c r="I232" s="128">
        <v>19.02</v>
      </c>
      <c r="J232" s="128">
        <v>0</v>
      </c>
      <c r="K232" s="128">
        <v>62</v>
      </c>
      <c r="L232" s="128">
        <v>124</v>
      </c>
      <c r="M232" s="57"/>
    </row>
    <row r="233" spans="1:13" x14ac:dyDescent="0.25">
      <c r="A233" s="126">
        <v>44105</v>
      </c>
      <c r="B233" s="128">
        <v>293</v>
      </c>
      <c r="C233" s="128" t="s">
        <v>18</v>
      </c>
      <c r="D233" s="128">
        <v>220.4</v>
      </c>
      <c r="E233" s="128">
        <v>2.54</v>
      </c>
      <c r="F233" s="128">
        <v>85</v>
      </c>
      <c r="G233" s="128">
        <v>461</v>
      </c>
      <c r="H233" s="128" t="s">
        <v>18</v>
      </c>
      <c r="I233" s="128">
        <v>27.09</v>
      </c>
      <c r="J233" s="128">
        <v>0</v>
      </c>
      <c r="K233" s="128">
        <v>85</v>
      </c>
      <c r="L233" s="128">
        <f>F233+K233</f>
        <v>170</v>
      </c>
      <c r="M233" s="57"/>
    </row>
    <row r="234" spans="1:13" x14ac:dyDescent="0.25">
      <c r="A234" s="126">
        <v>44136</v>
      </c>
      <c r="B234" s="128">
        <v>4689</v>
      </c>
      <c r="C234" s="128">
        <v>163</v>
      </c>
      <c r="D234" s="128">
        <v>144.75</v>
      </c>
      <c r="E234" s="128">
        <v>2.08</v>
      </c>
      <c r="F234" s="128">
        <v>116</v>
      </c>
      <c r="G234" s="128">
        <v>3122</v>
      </c>
      <c r="H234" s="128" t="s">
        <v>18</v>
      </c>
      <c r="I234" s="128">
        <v>12.02</v>
      </c>
      <c r="J234" s="128">
        <v>0</v>
      </c>
      <c r="K234" s="128">
        <v>116</v>
      </c>
      <c r="L234" s="128">
        <v>232</v>
      </c>
      <c r="M234" s="57"/>
    </row>
    <row r="235" spans="1:13" x14ac:dyDescent="0.25">
      <c r="A235" s="126">
        <v>44166</v>
      </c>
      <c r="B235" s="128">
        <v>4362</v>
      </c>
      <c r="C235" s="128">
        <v>122</v>
      </c>
      <c r="D235" s="128">
        <v>179.5</v>
      </c>
      <c r="E235" s="128">
        <v>1.26</v>
      </c>
      <c r="F235" s="128">
        <v>125</v>
      </c>
      <c r="G235" s="128">
        <v>3828</v>
      </c>
      <c r="H235" s="128" t="s">
        <v>18</v>
      </c>
      <c r="I235" s="128">
        <v>66.3</v>
      </c>
      <c r="J235" s="128">
        <v>0.69</v>
      </c>
      <c r="K235" s="128">
        <v>125</v>
      </c>
      <c r="L235" s="128">
        <v>250</v>
      </c>
      <c r="M235" s="57"/>
    </row>
    <row r="236" spans="1:13" x14ac:dyDescent="0.25">
      <c r="A236" s="126">
        <v>44197</v>
      </c>
      <c r="B236" s="128">
        <v>4206</v>
      </c>
      <c r="C236" s="128" t="s">
        <v>18</v>
      </c>
      <c r="D236" s="128">
        <v>125.23</v>
      </c>
      <c r="E236" s="128">
        <v>1.42</v>
      </c>
      <c r="F236" s="128">
        <v>133</v>
      </c>
      <c r="G236" s="128">
        <v>3305</v>
      </c>
      <c r="H236" s="128" t="s">
        <v>18</v>
      </c>
      <c r="I236" s="128">
        <v>10.42</v>
      </c>
      <c r="J236" s="128">
        <v>0</v>
      </c>
      <c r="K236" s="128">
        <v>133</v>
      </c>
      <c r="L236" s="128"/>
      <c r="M236" s="57"/>
    </row>
    <row r="237" spans="1:13" x14ac:dyDescent="0.25">
      <c r="A237" s="126">
        <v>44228</v>
      </c>
      <c r="B237" s="128">
        <v>2915</v>
      </c>
      <c r="C237" s="128" t="s">
        <v>18</v>
      </c>
      <c r="D237" s="128">
        <v>122.535</v>
      </c>
      <c r="E237" s="128">
        <v>0.247</v>
      </c>
      <c r="F237" s="128">
        <v>139</v>
      </c>
      <c r="G237" s="128">
        <v>2186</v>
      </c>
      <c r="H237" s="128" t="s">
        <v>18</v>
      </c>
      <c r="I237" s="128">
        <v>15.374000000000001</v>
      </c>
      <c r="J237" s="128">
        <v>0.29799999999999999</v>
      </c>
      <c r="K237" s="128">
        <v>139</v>
      </c>
      <c r="L237" s="128"/>
      <c r="M237" s="57"/>
    </row>
    <row r="238" spans="1:13" x14ac:dyDescent="0.25">
      <c r="A238" s="126">
        <v>44256</v>
      </c>
      <c r="B238" s="128">
        <v>3361</v>
      </c>
      <c r="C238" s="128" t="s">
        <v>18</v>
      </c>
      <c r="D238" s="128">
        <v>128.85</v>
      </c>
      <c r="E238" s="128">
        <v>1.62</v>
      </c>
      <c r="F238" s="128">
        <v>155</v>
      </c>
      <c r="G238" s="128">
        <v>2597</v>
      </c>
      <c r="H238" s="128" t="s">
        <v>18</v>
      </c>
      <c r="I238" s="128">
        <v>27.42</v>
      </c>
      <c r="J238" s="128">
        <v>0.76</v>
      </c>
      <c r="K238" s="128">
        <v>155</v>
      </c>
      <c r="L238" s="128"/>
      <c r="M238" s="57"/>
    </row>
    <row r="239" spans="1:13" x14ac:dyDescent="0.25">
      <c r="A239" s="126">
        <v>44287</v>
      </c>
      <c r="B239" s="128">
        <v>3982</v>
      </c>
      <c r="C239" s="128" t="s">
        <v>18</v>
      </c>
      <c r="D239" s="128">
        <v>140.82</v>
      </c>
      <c r="E239" s="128">
        <v>0.53</v>
      </c>
      <c r="F239" s="128">
        <v>160</v>
      </c>
      <c r="G239" s="128">
        <v>2804</v>
      </c>
      <c r="H239" s="128" t="s">
        <v>18</v>
      </c>
      <c r="I239" s="128">
        <v>21.03</v>
      </c>
      <c r="J239" s="128">
        <v>1.49</v>
      </c>
      <c r="K239" s="128">
        <v>160</v>
      </c>
      <c r="L239" s="128"/>
      <c r="M239" s="57"/>
    </row>
    <row r="240" spans="1:13" x14ac:dyDescent="0.25">
      <c r="A240" s="126">
        <v>44317</v>
      </c>
      <c r="B240" s="128">
        <v>6403</v>
      </c>
      <c r="C240" s="128" t="s">
        <v>18</v>
      </c>
      <c r="D240" s="128">
        <v>138.04</v>
      </c>
      <c r="E240" s="128">
        <v>1.37</v>
      </c>
      <c r="F240" s="128">
        <v>175</v>
      </c>
      <c r="G240" s="128">
        <v>4335</v>
      </c>
      <c r="H240" s="128" t="s">
        <v>18</v>
      </c>
      <c r="I240" s="128">
        <v>19.43</v>
      </c>
      <c r="J240" s="128">
        <v>1.51</v>
      </c>
      <c r="K240" s="128">
        <v>174</v>
      </c>
      <c r="L240" s="128"/>
      <c r="M240" s="57"/>
    </row>
    <row r="241" spans="1:13" x14ac:dyDescent="0.25">
      <c r="A241" s="126">
        <v>44348</v>
      </c>
      <c r="B241" s="128">
        <v>7284</v>
      </c>
      <c r="C241" s="128" t="s">
        <v>18</v>
      </c>
      <c r="D241" s="128">
        <v>156.03</v>
      </c>
      <c r="E241" s="128">
        <v>0.71</v>
      </c>
      <c r="F241" s="128">
        <v>173</v>
      </c>
      <c r="G241" s="128">
        <v>4102</v>
      </c>
      <c r="H241" s="128" t="s">
        <v>18</v>
      </c>
      <c r="I241" s="128">
        <v>24.43</v>
      </c>
      <c r="J241" s="128">
        <v>2.75</v>
      </c>
      <c r="K241" s="128">
        <v>174</v>
      </c>
      <c r="L241" s="128"/>
      <c r="M241" s="57"/>
    </row>
    <row r="242" spans="1:13" x14ac:dyDescent="0.25">
      <c r="A242" s="126">
        <v>44378</v>
      </c>
      <c r="B242" s="128">
        <v>10312</v>
      </c>
      <c r="C242" s="128" t="s">
        <v>18</v>
      </c>
      <c r="D242" s="128">
        <v>121.86</v>
      </c>
      <c r="E242" s="128">
        <v>2.8</v>
      </c>
      <c r="F242" s="128">
        <v>198</v>
      </c>
      <c r="G242" s="128">
        <v>5483</v>
      </c>
      <c r="H242" s="128" t="s">
        <v>18</v>
      </c>
      <c r="I242" s="128">
        <v>20.27</v>
      </c>
      <c r="J242" s="128">
        <v>3.41</v>
      </c>
      <c r="K242" s="128">
        <v>196</v>
      </c>
      <c r="L242" s="128"/>
      <c r="M242" s="57"/>
    </row>
    <row r="243" spans="1:13" x14ac:dyDescent="0.25">
      <c r="A243" s="126">
        <v>44409</v>
      </c>
      <c r="B243" s="128">
        <v>9228</v>
      </c>
      <c r="C243" s="128" t="s">
        <v>18</v>
      </c>
      <c r="D243" s="128">
        <v>154.80000000000001</v>
      </c>
      <c r="E243" s="128">
        <v>1.1299999999999999</v>
      </c>
      <c r="F243" s="128">
        <v>188</v>
      </c>
      <c r="G243" s="128">
        <v>8754</v>
      </c>
      <c r="H243" s="128" t="s">
        <v>18</v>
      </c>
      <c r="I243" s="128">
        <v>24.9</v>
      </c>
      <c r="J243" s="128">
        <v>2.4300000000000002</v>
      </c>
      <c r="K243" s="128">
        <v>188</v>
      </c>
      <c r="L243" s="128"/>
      <c r="M243" s="57"/>
    </row>
    <row r="244" spans="1:13" x14ac:dyDescent="0.25">
      <c r="A244" s="126">
        <v>44440</v>
      </c>
      <c r="B244" s="128">
        <v>8836</v>
      </c>
      <c r="C244" s="128">
        <v>96</v>
      </c>
      <c r="D244" s="128">
        <v>146.41999999999999</v>
      </c>
      <c r="E244" s="128">
        <v>2.62</v>
      </c>
      <c r="F244" s="128">
        <v>187</v>
      </c>
      <c r="G244" s="128">
        <v>7067</v>
      </c>
      <c r="H244" s="128" t="s">
        <v>18</v>
      </c>
      <c r="I244" s="128">
        <v>27.34</v>
      </c>
      <c r="J244" s="128">
        <v>2.98</v>
      </c>
      <c r="K244" s="128">
        <v>187</v>
      </c>
      <c r="L244" s="128"/>
      <c r="M244" s="57"/>
    </row>
    <row r="245" spans="1:13" x14ac:dyDescent="0.25">
      <c r="A245" s="126">
        <v>44470</v>
      </c>
      <c r="B245" s="128">
        <v>9168</v>
      </c>
      <c r="C245" s="128" t="s">
        <v>18</v>
      </c>
      <c r="D245" s="128">
        <v>74.23</v>
      </c>
      <c r="E245" s="128">
        <v>3.1</v>
      </c>
      <c r="F245" s="128">
        <v>200</v>
      </c>
      <c r="G245" s="128">
        <v>6706</v>
      </c>
      <c r="H245" s="128" t="s">
        <v>18</v>
      </c>
      <c r="I245" s="128">
        <v>71.23</v>
      </c>
      <c r="J245" s="128">
        <v>4.6900000000000004</v>
      </c>
      <c r="K245" s="128">
        <v>200</v>
      </c>
      <c r="L245" s="128"/>
      <c r="M245" s="57"/>
    </row>
    <row r="246" spans="1:13" x14ac:dyDescent="0.25">
      <c r="A246" s="126">
        <v>44501</v>
      </c>
      <c r="B246" s="128">
        <v>9988</v>
      </c>
      <c r="C246" s="128" t="s">
        <v>18</v>
      </c>
      <c r="D246" s="128">
        <v>127.47</v>
      </c>
      <c r="E246" s="128">
        <v>5</v>
      </c>
      <c r="F246" s="128">
        <v>204</v>
      </c>
      <c r="G246" s="128">
        <v>7056</v>
      </c>
      <c r="H246" s="128" t="s">
        <v>18</v>
      </c>
      <c r="I246" s="128">
        <v>30.36</v>
      </c>
      <c r="J246" s="128">
        <v>5.92</v>
      </c>
      <c r="K246" s="128">
        <v>204</v>
      </c>
      <c r="L246" s="128"/>
      <c r="M246" s="57"/>
    </row>
    <row r="247" spans="1:13" x14ac:dyDescent="0.25">
      <c r="A247" s="126">
        <v>44531</v>
      </c>
      <c r="B247" s="128">
        <v>12177</v>
      </c>
      <c r="C247" s="128" t="s">
        <v>18</v>
      </c>
      <c r="D247" s="128">
        <v>70.989999999999995</v>
      </c>
      <c r="E247" s="128">
        <v>1.47</v>
      </c>
      <c r="F247" s="128">
        <v>213</v>
      </c>
      <c r="G247" s="128">
        <v>6451</v>
      </c>
      <c r="H247" s="128" t="s">
        <v>18</v>
      </c>
      <c r="I247" s="128">
        <v>26.83</v>
      </c>
      <c r="J247" s="128">
        <v>7.33</v>
      </c>
      <c r="K247" s="128">
        <v>213</v>
      </c>
      <c r="L247" s="128"/>
      <c r="M247" s="57"/>
    </row>
    <row r="248" spans="1:13" x14ac:dyDescent="0.25">
      <c r="A248" s="126">
        <v>44562</v>
      </c>
      <c r="B248" s="149">
        <v>7369</v>
      </c>
      <c r="C248" s="128" t="s">
        <v>18</v>
      </c>
      <c r="D248" s="149">
        <v>191.66</v>
      </c>
      <c r="E248" s="149">
        <v>5.14</v>
      </c>
      <c r="F248" s="149">
        <v>203</v>
      </c>
      <c r="G248" s="149">
        <v>7271</v>
      </c>
      <c r="H248" s="128" t="s">
        <v>18</v>
      </c>
      <c r="I248" s="128">
        <v>29.22</v>
      </c>
      <c r="J248" s="150">
        <v>7.27</v>
      </c>
      <c r="K248" s="149">
        <v>203</v>
      </c>
      <c r="L248" s="128"/>
      <c r="M248" s="57"/>
    </row>
    <row r="249" spans="1:13" x14ac:dyDescent="0.25">
      <c r="A249" s="126">
        <v>44593</v>
      </c>
      <c r="B249" s="149">
        <v>6695</v>
      </c>
      <c r="C249" s="128" t="s">
        <v>18</v>
      </c>
      <c r="D249" s="149">
        <v>9.6199999999999992</v>
      </c>
      <c r="E249" s="149">
        <v>1.37</v>
      </c>
      <c r="F249" s="149">
        <v>184</v>
      </c>
      <c r="G249" s="149">
        <v>5377</v>
      </c>
      <c r="H249" s="128" t="s">
        <v>18</v>
      </c>
      <c r="I249" s="128">
        <v>2.75</v>
      </c>
      <c r="J249" s="150">
        <v>0</v>
      </c>
      <c r="K249" s="149">
        <v>184</v>
      </c>
      <c r="L249" s="128"/>
      <c r="M249" s="57"/>
    </row>
    <row r="250" spans="1:13" x14ac:dyDescent="0.25">
      <c r="A250" s="126">
        <v>44621</v>
      </c>
      <c r="B250" s="149">
        <v>9562</v>
      </c>
      <c r="C250" s="128" t="s">
        <v>18</v>
      </c>
      <c r="D250" s="149">
        <v>147.65</v>
      </c>
      <c r="E250" s="149">
        <v>0.47</v>
      </c>
      <c r="F250" s="149">
        <v>219</v>
      </c>
      <c r="G250" s="149">
        <v>6497</v>
      </c>
      <c r="H250" s="128" t="s">
        <v>18</v>
      </c>
      <c r="I250" s="128">
        <v>9.34</v>
      </c>
      <c r="J250" s="150">
        <v>0</v>
      </c>
      <c r="K250" s="149">
        <v>219</v>
      </c>
      <c r="L250" s="128"/>
      <c r="M250" s="57"/>
    </row>
    <row r="251" spans="1:13" x14ac:dyDescent="0.25">
      <c r="A251" s="126">
        <v>44652</v>
      </c>
      <c r="B251" s="149">
        <v>9721</v>
      </c>
      <c r="C251" s="128" t="s">
        <v>18</v>
      </c>
      <c r="D251" s="149">
        <v>155.75</v>
      </c>
      <c r="E251" s="149">
        <v>1.2</v>
      </c>
      <c r="F251" s="149">
        <v>210</v>
      </c>
      <c r="G251" s="149">
        <v>6516</v>
      </c>
      <c r="H251" s="128" t="s">
        <v>18</v>
      </c>
      <c r="I251" s="128">
        <v>20.47</v>
      </c>
      <c r="J251" s="150">
        <v>5.31</v>
      </c>
      <c r="K251" s="149">
        <v>210</v>
      </c>
      <c r="L251" s="128"/>
      <c r="M251" s="57"/>
    </row>
    <row r="252" spans="1:13" x14ac:dyDescent="0.25">
      <c r="A252" s="126">
        <v>44682</v>
      </c>
      <c r="B252" s="149">
        <v>11125</v>
      </c>
      <c r="C252" s="128" t="s">
        <v>18</v>
      </c>
      <c r="D252" s="149">
        <v>130.41</v>
      </c>
      <c r="E252" s="149">
        <v>1.6</v>
      </c>
      <c r="F252" s="149">
        <v>234</v>
      </c>
      <c r="G252" s="149">
        <v>7369</v>
      </c>
      <c r="H252" s="128" t="s">
        <v>18</v>
      </c>
      <c r="I252" s="128">
        <v>26.59</v>
      </c>
      <c r="J252" s="150">
        <v>5.05</v>
      </c>
      <c r="K252" s="149">
        <v>233</v>
      </c>
      <c r="L252" s="128"/>
      <c r="M252" s="57"/>
    </row>
    <row r="253" spans="1:13" x14ac:dyDescent="0.25">
      <c r="A253" s="126">
        <v>44713</v>
      </c>
      <c r="B253" s="149">
        <v>12817</v>
      </c>
      <c r="C253" s="128" t="s">
        <v>18</v>
      </c>
      <c r="D253" s="149">
        <v>135.52000000000001</v>
      </c>
      <c r="E253" s="149">
        <v>2.41</v>
      </c>
      <c r="F253" s="149">
        <v>245</v>
      </c>
      <c r="G253" s="149">
        <v>7621</v>
      </c>
      <c r="H253" s="128" t="s">
        <v>18</v>
      </c>
      <c r="I253" s="128">
        <v>3.1</v>
      </c>
      <c r="J253" s="150">
        <v>0.04</v>
      </c>
      <c r="K253" s="149">
        <v>246</v>
      </c>
      <c r="L253" s="128"/>
      <c r="M253" s="57"/>
    </row>
    <row r="254" spans="1:13" x14ac:dyDescent="0.25">
      <c r="A254" s="126">
        <v>44743</v>
      </c>
      <c r="B254" s="149">
        <v>13334</v>
      </c>
      <c r="C254" s="128" t="s">
        <v>18</v>
      </c>
      <c r="D254" s="149">
        <v>120.82</v>
      </c>
      <c r="E254" s="149">
        <v>1.42</v>
      </c>
      <c r="F254" s="149">
        <v>200</v>
      </c>
      <c r="G254" s="149">
        <v>10428</v>
      </c>
      <c r="H254" s="128" t="s">
        <v>18</v>
      </c>
      <c r="I254" s="128">
        <v>23.7</v>
      </c>
      <c r="J254" s="150">
        <v>4.76</v>
      </c>
      <c r="K254" s="149">
        <v>200</v>
      </c>
      <c r="L254" s="128"/>
      <c r="M254" s="57"/>
    </row>
    <row r="255" spans="1:13" x14ac:dyDescent="0.25">
      <c r="A255" s="126">
        <v>44774</v>
      </c>
      <c r="B255" s="149">
        <v>9828</v>
      </c>
      <c r="C255" s="128" t="s">
        <v>18</v>
      </c>
      <c r="D255" s="149">
        <v>128.99</v>
      </c>
      <c r="E255" s="149">
        <v>2.4900000000000002</v>
      </c>
      <c r="F255" s="149">
        <v>193</v>
      </c>
      <c r="G255" s="149">
        <v>13331</v>
      </c>
      <c r="H255" s="128" t="s">
        <v>18</v>
      </c>
      <c r="I255" s="128">
        <v>20.72</v>
      </c>
      <c r="J255" s="150">
        <v>3.69</v>
      </c>
      <c r="K255" s="149">
        <v>193</v>
      </c>
      <c r="L255" s="128"/>
      <c r="M255" s="57"/>
    </row>
    <row r="256" spans="1:13" x14ac:dyDescent="0.25">
      <c r="A256" s="126">
        <v>44805</v>
      </c>
      <c r="B256" s="149">
        <v>8103</v>
      </c>
      <c r="C256" s="128" t="s">
        <v>18</v>
      </c>
      <c r="D256" s="149">
        <v>114.19</v>
      </c>
      <c r="E256" s="149">
        <v>1.1100000000000001</v>
      </c>
      <c r="F256" s="149">
        <v>184</v>
      </c>
      <c r="G256" s="149">
        <v>10876</v>
      </c>
      <c r="H256" s="128" t="s">
        <v>18</v>
      </c>
      <c r="I256" s="128">
        <v>12.65</v>
      </c>
      <c r="J256" s="150">
        <v>2.9</v>
      </c>
      <c r="K256" s="149">
        <v>184</v>
      </c>
      <c r="L256" s="128"/>
      <c r="M256" s="57"/>
    </row>
    <row r="257" spans="1:13" x14ac:dyDescent="0.25">
      <c r="A257" s="126">
        <v>44835</v>
      </c>
      <c r="B257" s="149">
        <v>8654</v>
      </c>
      <c r="C257" s="128" t="s">
        <v>18</v>
      </c>
      <c r="D257" s="149">
        <v>106.18</v>
      </c>
      <c r="E257" s="149">
        <v>1.88</v>
      </c>
      <c r="F257" s="149">
        <v>184</v>
      </c>
      <c r="G257" s="149">
        <v>9411</v>
      </c>
      <c r="H257" s="128" t="s">
        <v>18</v>
      </c>
      <c r="I257" s="128">
        <v>16.73</v>
      </c>
      <c r="J257" s="150">
        <v>4.38</v>
      </c>
      <c r="K257" s="149">
        <v>184</v>
      </c>
      <c r="L257" s="128"/>
      <c r="M257" s="57"/>
    </row>
    <row r="258" spans="1:13" x14ac:dyDescent="0.25">
      <c r="A258" s="126">
        <v>44866</v>
      </c>
      <c r="B258" s="149">
        <v>10059</v>
      </c>
      <c r="C258" s="128" t="s">
        <v>18</v>
      </c>
      <c r="D258" s="149">
        <v>165.49</v>
      </c>
      <c r="E258" s="149">
        <v>1.34</v>
      </c>
      <c r="F258" s="149">
        <v>193</v>
      </c>
      <c r="G258" s="149">
        <v>8005</v>
      </c>
      <c r="H258" s="128" t="s">
        <v>18</v>
      </c>
      <c r="I258" s="128">
        <v>30.89</v>
      </c>
      <c r="J258" s="150">
        <v>4.97</v>
      </c>
      <c r="K258" s="149">
        <v>193</v>
      </c>
      <c r="L258" s="128"/>
      <c r="M258" s="57"/>
    </row>
    <row r="259" spans="1:13" x14ac:dyDescent="0.25">
      <c r="A259" s="126">
        <v>44896</v>
      </c>
      <c r="B259" s="149">
        <v>11441</v>
      </c>
      <c r="C259" s="128" t="s">
        <v>18</v>
      </c>
      <c r="D259" s="149">
        <v>125.62</v>
      </c>
      <c r="E259" s="149">
        <v>1.9</v>
      </c>
      <c r="F259" s="149">
        <v>185</v>
      </c>
      <c r="G259" s="149">
        <v>8253</v>
      </c>
      <c r="H259" s="128" t="s">
        <v>18</v>
      </c>
      <c r="I259" s="128">
        <v>13.26</v>
      </c>
      <c r="J259" s="150">
        <v>3.28</v>
      </c>
      <c r="K259" s="149">
        <v>185</v>
      </c>
      <c r="L259" s="128"/>
      <c r="M259" s="57"/>
    </row>
    <row r="260" spans="1:13" x14ac:dyDescent="0.25">
      <c r="A260" s="126">
        <v>44927</v>
      </c>
      <c r="B260" s="149">
        <v>8383</v>
      </c>
      <c r="C260" s="128" t="s">
        <v>18</v>
      </c>
      <c r="D260" s="149">
        <v>112.92</v>
      </c>
      <c r="E260" s="149">
        <v>1.36</v>
      </c>
      <c r="F260" s="149">
        <v>175</v>
      </c>
      <c r="G260" s="149">
        <v>7711</v>
      </c>
      <c r="H260" s="128" t="s">
        <v>18</v>
      </c>
      <c r="I260" s="128">
        <v>7.69</v>
      </c>
      <c r="J260" s="150">
        <v>3.01</v>
      </c>
      <c r="K260" s="149">
        <v>175</v>
      </c>
      <c r="L260" s="128"/>
      <c r="M260" s="57"/>
    </row>
    <row r="261" spans="1:13" x14ac:dyDescent="0.25">
      <c r="A261" s="126">
        <v>44958</v>
      </c>
      <c r="B261" s="149">
        <v>9305</v>
      </c>
      <c r="C261" s="128" t="s">
        <v>18</v>
      </c>
      <c r="D261" s="149">
        <v>64.16</v>
      </c>
      <c r="E261" s="149">
        <v>1.08</v>
      </c>
      <c r="F261" s="149">
        <v>164</v>
      </c>
      <c r="G261" s="149">
        <v>7246</v>
      </c>
      <c r="H261" s="128" t="s">
        <v>18</v>
      </c>
      <c r="I261" s="128">
        <v>42.87</v>
      </c>
      <c r="J261" s="150">
        <v>2.96</v>
      </c>
      <c r="K261" s="149">
        <v>163</v>
      </c>
      <c r="L261" s="128"/>
      <c r="M261" s="57"/>
    </row>
    <row r="262" spans="1:13" x14ac:dyDescent="0.25">
      <c r="A262" s="126">
        <v>44986</v>
      </c>
      <c r="B262" s="149">
        <v>8591</v>
      </c>
      <c r="C262" s="128" t="s">
        <v>18</v>
      </c>
      <c r="D262" s="149">
        <v>104.22</v>
      </c>
      <c r="E262" s="149">
        <v>1.45</v>
      </c>
      <c r="F262" s="149">
        <v>181</v>
      </c>
      <c r="G262" s="149">
        <v>8909</v>
      </c>
      <c r="H262" s="128" t="s">
        <v>18</v>
      </c>
      <c r="I262" s="128">
        <v>34.76</v>
      </c>
      <c r="J262" s="150">
        <v>3.65</v>
      </c>
      <c r="K262" s="149">
        <v>177</v>
      </c>
      <c r="L262" s="128"/>
      <c r="M262" s="57"/>
    </row>
    <row r="263" spans="1:13" x14ac:dyDescent="0.25">
      <c r="A263" s="126">
        <v>45017</v>
      </c>
      <c r="B263" s="149">
        <v>8578</v>
      </c>
      <c r="C263" s="128" t="s">
        <v>18</v>
      </c>
      <c r="D263" s="149">
        <v>100.58</v>
      </c>
      <c r="E263" s="149">
        <v>1.7</v>
      </c>
      <c r="F263" s="149">
        <v>173</v>
      </c>
      <c r="G263" s="149">
        <v>7727</v>
      </c>
      <c r="H263" s="128" t="s">
        <v>18</v>
      </c>
      <c r="I263" s="128">
        <v>15.67</v>
      </c>
      <c r="J263" s="150">
        <v>4.83</v>
      </c>
      <c r="K263" s="149">
        <v>173</v>
      </c>
      <c r="L263" s="128"/>
      <c r="M263" s="57"/>
    </row>
    <row r="264" spans="1:13" x14ac:dyDescent="0.25">
      <c r="A264" s="126">
        <v>45047</v>
      </c>
      <c r="B264" s="149">
        <v>10064</v>
      </c>
      <c r="C264" s="128" t="s">
        <v>44</v>
      </c>
      <c r="D264" s="149">
        <v>175.09</v>
      </c>
      <c r="E264" s="149">
        <v>1.06</v>
      </c>
      <c r="F264" s="149">
        <v>200</v>
      </c>
      <c r="G264" s="149">
        <v>9068</v>
      </c>
      <c r="H264" s="128" t="s">
        <v>44</v>
      </c>
      <c r="I264" s="128">
        <v>13.71</v>
      </c>
      <c r="J264" s="150">
        <v>3.76</v>
      </c>
      <c r="K264" s="149">
        <v>200</v>
      </c>
      <c r="L264" s="128"/>
      <c r="M264" s="57"/>
    </row>
    <row r="265" spans="1:13" x14ac:dyDescent="0.25">
      <c r="A265" s="126">
        <v>45079</v>
      </c>
      <c r="B265" s="149">
        <v>12970</v>
      </c>
      <c r="C265" s="128" t="s">
        <v>44</v>
      </c>
      <c r="D265" s="149">
        <v>113.72</v>
      </c>
      <c r="E265" s="149">
        <v>0.93</v>
      </c>
      <c r="F265" s="149">
        <v>214</v>
      </c>
      <c r="G265" s="149">
        <v>9421</v>
      </c>
      <c r="H265" s="128" t="s">
        <v>44</v>
      </c>
      <c r="I265" s="128">
        <v>11.14</v>
      </c>
      <c r="J265" s="150">
        <v>3.18</v>
      </c>
      <c r="K265" s="149">
        <v>214</v>
      </c>
      <c r="L265" s="128"/>
      <c r="M265" s="57"/>
    </row>
    <row r="266" spans="1:13" x14ac:dyDescent="0.25">
      <c r="A266" s="126">
        <v>45109</v>
      </c>
      <c r="B266" s="149">
        <v>12532</v>
      </c>
      <c r="C266" s="128">
        <v>233</v>
      </c>
      <c r="D266" s="149">
        <v>120.28</v>
      </c>
      <c r="E266" s="149">
        <v>1.53</v>
      </c>
      <c r="F266" s="149">
        <v>193</v>
      </c>
      <c r="G266" s="149">
        <v>10939</v>
      </c>
      <c r="H266" s="128" t="s">
        <v>44</v>
      </c>
      <c r="I266" s="128">
        <v>10.75</v>
      </c>
      <c r="J266" s="150">
        <v>3.67</v>
      </c>
      <c r="K266" s="149">
        <v>194</v>
      </c>
      <c r="L266" s="128"/>
      <c r="M266" s="57"/>
    </row>
    <row r="267" spans="1:13" x14ac:dyDescent="0.25">
      <c r="A267" s="126">
        <v>45140</v>
      </c>
      <c r="B267" s="149">
        <v>11085</v>
      </c>
      <c r="C267" s="128" t="s">
        <v>44</v>
      </c>
      <c r="D267" s="149">
        <v>123.46</v>
      </c>
      <c r="E267" s="149">
        <v>1.05</v>
      </c>
      <c r="F267" s="149">
        <v>189</v>
      </c>
      <c r="G267" s="149">
        <v>12414</v>
      </c>
      <c r="H267" s="128" t="s">
        <v>44</v>
      </c>
      <c r="I267" s="128">
        <v>18.57</v>
      </c>
      <c r="J267" s="150">
        <v>2.9</v>
      </c>
      <c r="K267" s="149">
        <v>189</v>
      </c>
      <c r="L267" s="128"/>
      <c r="M267" s="57"/>
    </row>
    <row r="268" spans="1:13" x14ac:dyDescent="0.25">
      <c r="A268" s="126">
        <v>45171</v>
      </c>
      <c r="B268" s="149">
        <v>8381</v>
      </c>
      <c r="C268" s="128">
        <v>140</v>
      </c>
      <c r="D268" s="149">
        <v>137.69999999999999</v>
      </c>
      <c r="E268" s="149">
        <v>1.46</v>
      </c>
      <c r="F268" s="149">
        <v>195</v>
      </c>
      <c r="G268" s="149">
        <v>11527</v>
      </c>
      <c r="H268" s="128" t="s">
        <v>44</v>
      </c>
      <c r="I268" s="128">
        <v>12.57</v>
      </c>
      <c r="J268" s="150">
        <v>3.09</v>
      </c>
      <c r="K268" s="149">
        <v>195</v>
      </c>
      <c r="L268" s="128"/>
      <c r="M268" s="57"/>
    </row>
    <row r="269" spans="1:13" x14ac:dyDescent="0.25">
      <c r="A269" s="126">
        <v>45201</v>
      </c>
      <c r="B269" s="149">
        <v>8835</v>
      </c>
      <c r="C269" s="128" t="s">
        <v>44</v>
      </c>
      <c r="D269" s="149">
        <v>248.96</v>
      </c>
      <c r="E269" s="149">
        <v>1.4</v>
      </c>
      <c r="F269" s="149">
        <v>201</v>
      </c>
      <c r="G269" s="149">
        <v>8385</v>
      </c>
      <c r="H269" s="128" t="s">
        <v>44</v>
      </c>
      <c r="I269" s="128">
        <v>10.3</v>
      </c>
      <c r="J269" s="150">
        <v>3.27</v>
      </c>
      <c r="K269" s="149">
        <v>201</v>
      </c>
      <c r="L269" s="128"/>
      <c r="M269" s="57"/>
    </row>
    <row r="270" spans="1:13" x14ac:dyDescent="0.25">
      <c r="A270" s="126">
        <v>45232</v>
      </c>
      <c r="B270" s="149">
        <v>11729</v>
      </c>
      <c r="C270" s="128" t="s">
        <v>44</v>
      </c>
      <c r="D270" s="149">
        <v>123.21</v>
      </c>
      <c r="E270" s="149">
        <v>1.73</v>
      </c>
      <c r="F270" s="149">
        <v>211</v>
      </c>
      <c r="G270" s="149">
        <v>8399</v>
      </c>
      <c r="H270" s="128" t="s">
        <v>44</v>
      </c>
      <c r="I270" s="128">
        <v>10.74</v>
      </c>
      <c r="J270" s="150">
        <v>3.17</v>
      </c>
      <c r="K270" s="149">
        <v>211</v>
      </c>
      <c r="L270" s="128"/>
      <c r="M270" s="57"/>
    </row>
    <row r="271" spans="1:13" x14ac:dyDescent="0.25">
      <c r="A271" s="126">
        <v>45262</v>
      </c>
      <c r="B271" s="149">
        <v>12356</v>
      </c>
      <c r="C271" s="128" t="s">
        <v>44</v>
      </c>
      <c r="D271" s="149">
        <v>319.85000000000002</v>
      </c>
      <c r="E271" s="149">
        <v>1.47</v>
      </c>
      <c r="F271" s="149">
        <v>198</v>
      </c>
      <c r="G271" s="149">
        <v>8889</v>
      </c>
      <c r="H271" s="128" t="s">
        <v>44</v>
      </c>
      <c r="I271" s="128">
        <v>8.35</v>
      </c>
      <c r="J271" s="150">
        <v>2.46</v>
      </c>
      <c r="K271" s="149">
        <v>199</v>
      </c>
      <c r="L271" s="128"/>
      <c r="M271" s="57"/>
    </row>
    <row r="272" spans="1:13" x14ac:dyDescent="0.25">
      <c r="A272" s="126">
        <v>45293</v>
      </c>
      <c r="B272" s="149">
        <v>8934</v>
      </c>
      <c r="C272" s="128" t="s">
        <v>44</v>
      </c>
      <c r="D272" s="149">
        <v>112.78</v>
      </c>
      <c r="E272" s="149">
        <v>1.1599999999999999</v>
      </c>
      <c r="F272" s="149">
        <v>190</v>
      </c>
      <c r="G272" s="149">
        <v>9373</v>
      </c>
      <c r="H272" s="128" t="s">
        <v>44</v>
      </c>
      <c r="I272" s="128">
        <v>14.79</v>
      </c>
      <c r="J272" s="150">
        <v>1.1499999999999999</v>
      </c>
      <c r="K272" s="149">
        <v>189</v>
      </c>
      <c r="L272" s="128"/>
      <c r="M272" s="57"/>
    </row>
    <row r="273" spans="1:13" x14ac:dyDescent="0.25">
      <c r="A273" s="126">
        <v>45324</v>
      </c>
      <c r="B273" s="149">
        <v>8356</v>
      </c>
      <c r="C273" s="128" t="s">
        <v>44</v>
      </c>
      <c r="D273" s="149">
        <v>72.47</v>
      </c>
      <c r="E273" s="149">
        <v>1.22</v>
      </c>
      <c r="F273" s="149">
        <v>184</v>
      </c>
      <c r="G273" s="149">
        <v>8603</v>
      </c>
      <c r="H273" s="128" t="s">
        <v>44</v>
      </c>
      <c r="I273" s="128">
        <v>9.2799999999999994</v>
      </c>
      <c r="J273" s="150">
        <v>2.08</v>
      </c>
      <c r="K273" s="149">
        <v>185</v>
      </c>
      <c r="L273" s="128"/>
      <c r="M273" s="57"/>
    </row>
    <row r="274" spans="1:13" x14ac:dyDescent="0.25">
      <c r="A274" s="126">
        <v>45353</v>
      </c>
      <c r="B274" s="149">
        <v>10835</v>
      </c>
      <c r="C274" s="128" t="s">
        <v>44</v>
      </c>
      <c r="D274" s="149">
        <v>321.88</v>
      </c>
      <c r="E274" s="149">
        <v>1.58</v>
      </c>
      <c r="F274" s="149">
        <v>187</v>
      </c>
      <c r="G274" s="149">
        <v>8828</v>
      </c>
      <c r="H274" s="128" t="s">
        <v>44</v>
      </c>
      <c r="I274" s="128">
        <v>18.14</v>
      </c>
      <c r="J274" s="150">
        <v>4.03</v>
      </c>
      <c r="K274" s="149">
        <v>187</v>
      </c>
      <c r="L274" s="128"/>
      <c r="M274" s="57"/>
    </row>
    <row r="275" spans="1:13" x14ac:dyDescent="0.25">
      <c r="A275" s="126"/>
      <c r="B275" s="149"/>
      <c r="C275" s="128"/>
      <c r="D275" s="149"/>
      <c r="E275" s="149"/>
      <c r="F275" s="149"/>
      <c r="G275" s="149"/>
      <c r="H275" s="128"/>
      <c r="I275" s="128"/>
      <c r="J275" s="150"/>
      <c r="K275" s="149"/>
      <c r="L275" s="130"/>
      <c r="M275" s="57"/>
    </row>
    <row r="276" spans="1:13" x14ac:dyDescent="0.25">
      <c r="A276" s="147" t="s">
        <v>40</v>
      </c>
      <c r="B276" s="28"/>
      <c r="C276" s="79"/>
      <c r="D276" s="82"/>
      <c r="E276" s="82"/>
      <c r="F276" s="82"/>
      <c r="G276" s="82"/>
      <c r="H276" s="82"/>
      <c r="I276" s="83"/>
      <c r="J276" s="82"/>
      <c r="K276" s="82"/>
      <c r="L276" s="84"/>
      <c r="M276" s="9"/>
    </row>
    <row r="277" spans="1:13" x14ac:dyDescent="0.25">
      <c r="A277" s="22" t="s">
        <v>41</v>
      </c>
      <c r="B277" s="26"/>
      <c r="C277" s="85"/>
      <c r="D277" s="86"/>
      <c r="E277" s="85"/>
      <c r="F277" s="85"/>
      <c r="G277" s="85"/>
      <c r="H277" s="85"/>
      <c r="I277" s="85"/>
      <c r="J277" s="85"/>
      <c r="K277" s="85"/>
      <c r="L277" s="87"/>
      <c r="M277" s="9"/>
    </row>
    <row r="278" spans="1:13" x14ac:dyDescent="0.25">
      <c r="A278" s="37" t="s">
        <v>8</v>
      </c>
      <c r="B278" s="26"/>
      <c r="C278" s="85"/>
      <c r="D278" s="131"/>
      <c r="E278" s="85"/>
      <c r="F278" s="85"/>
      <c r="G278" s="85"/>
      <c r="H278" s="89"/>
      <c r="I278" s="85"/>
      <c r="J278" s="89"/>
      <c r="K278" s="89"/>
      <c r="L278" s="87"/>
      <c r="M278" s="19"/>
    </row>
    <row r="279" spans="1:13" x14ac:dyDescent="0.25">
      <c r="A279" s="90"/>
      <c r="B279" s="91"/>
      <c r="C279" s="91"/>
      <c r="D279" s="91"/>
      <c r="E279" s="91"/>
      <c r="F279" s="91"/>
      <c r="G279" s="91"/>
      <c r="H279" s="92"/>
      <c r="I279" s="91"/>
      <c r="J279" s="91"/>
      <c r="K279" s="91"/>
      <c r="L279" s="93"/>
      <c r="M279" s="17"/>
    </row>
    <row r="280" spans="1:13" x14ac:dyDescent="0.25"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1"/>
    </row>
    <row r="281" spans="1:13" x14ac:dyDescent="0.25"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1"/>
    </row>
    <row r="282" spans="1:13" x14ac:dyDescent="0.25">
      <c r="B282" s="94"/>
      <c r="C282" s="96"/>
      <c r="D282" s="96"/>
      <c r="E282" s="96"/>
      <c r="F282" s="96"/>
      <c r="G282" s="80"/>
      <c r="H282" s="95"/>
      <c r="I282" s="96"/>
      <c r="J282" s="96"/>
      <c r="K282" s="96"/>
      <c r="L282" s="94"/>
      <c r="M282" s="1"/>
    </row>
    <row r="283" spans="1:13" x14ac:dyDescent="0.25">
      <c r="B283" s="94"/>
      <c r="C283" s="96"/>
      <c r="D283" s="94"/>
      <c r="E283" s="96"/>
      <c r="F283" s="96"/>
      <c r="G283" s="94"/>
      <c r="H283" s="94"/>
      <c r="I283" s="94"/>
      <c r="J283" s="94"/>
      <c r="K283" s="94"/>
      <c r="L283" s="94"/>
      <c r="M283" s="1"/>
    </row>
    <row r="284" spans="1:13" x14ac:dyDescent="0.25">
      <c r="B284" s="94"/>
      <c r="C284" s="96"/>
      <c r="D284" s="94"/>
      <c r="E284" s="97"/>
      <c r="F284" s="97"/>
      <c r="G284" s="94"/>
      <c r="H284" s="94"/>
      <c r="I284" s="94"/>
      <c r="J284" s="94"/>
      <c r="K284" s="94"/>
      <c r="L284" s="94"/>
      <c r="M284" s="1"/>
    </row>
    <row r="285" spans="1:13" x14ac:dyDescent="0.25">
      <c r="B285" s="94"/>
      <c r="C285" s="94"/>
      <c r="D285" s="94"/>
      <c r="E285" s="98"/>
      <c r="F285" s="98"/>
      <c r="G285" s="94"/>
      <c r="H285" s="94"/>
      <c r="I285" s="94"/>
      <c r="J285" s="94"/>
      <c r="K285" s="94"/>
      <c r="L285" s="94"/>
      <c r="M285" s="1"/>
    </row>
    <row r="286" spans="1:13" x14ac:dyDescent="0.25">
      <c r="B286" s="94"/>
      <c r="C286" s="96"/>
      <c r="D286" s="94"/>
      <c r="E286" s="94"/>
      <c r="F286" s="94"/>
      <c r="G286" s="94"/>
      <c r="H286" s="94"/>
      <c r="I286" s="94"/>
      <c r="J286" s="94"/>
      <c r="K286" s="94"/>
      <c r="L286" s="94"/>
      <c r="M286" s="1"/>
    </row>
    <row r="287" spans="1:13" x14ac:dyDescent="0.25">
      <c r="C287" s="99"/>
    </row>
  </sheetData>
  <mergeCells count="2">
    <mergeCell ref="A4:L4"/>
    <mergeCell ref="A6:A7"/>
  </mergeCells>
  <hyperlinks>
    <hyperlink ref="A1" location="Table_of_Contents!A1" display="Click here to see the data"/>
  </hyperlinks>
  <pageMargins left="0.7" right="0.7" top="0.75" bottom="0.75" header="0.3" footer="0.3"/>
  <pageSetup paperSize="9" orientation="portrait" horizontalDpi="4294967295" verticalDpi="4294967295" r:id="rId1"/>
  <ignoredErrors>
    <ignoredError sqref="L126 L162 B162:E162 G162:J162 I126:J1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25"/>
  <sheetViews>
    <sheetView workbookViewId="0">
      <pane xSplit="1" ySplit="7" topLeftCell="B95" activePane="bottomRight" state="frozen"/>
      <selection pane="topRight" activeCell="B1" sqref="B1"/>
      <selection pane="bottomLeft" activeCell="A8" sqref="A8"/>
      <selection pane="bottomRight" activeCell="I119" sqref="I119"/>
    </sheetView>
  </sheetViews>
  <sheetFormatPr baseColWidth="10" defaultColWidth="12.6640625" defaultRowHeight="18.75" x14ac:dyDescent="0.3"/>
  <cols>
    <col min="1" max="2" width="10.5546875" style="114" customWidth="1"/>
    <col min="3" max="3" width="12.77734375" style="114" bestFit="1" customWidth="1"/>
    <col min="4" max="7" width="10.5546875" style="114" customWidth="1"/>
    <col min="8" max="8" width="12.33203125" style="114" bestFit="1" customWidth="1"/>
    <col min="9" max="10" width="10.5546875" style="114" customWidth="1"/>
    <col min="11" max="11" width="8.109375" style="114" bestFit="1" customWidth="1"/>
    <col min="12" max="12" width="17.6640625" style="114" hidden="1" customWidth="1"/>
    <col min="13" max="13" width="10.21875" customWidth="1"/>
  </cols>
  <sheetData>
    <row r="1" spans="1:13" x14ac:dyDescent="0.3">
      <c r="A1" s="141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15"/>
    </row>
    <row r="2" spans="1:13" x14ac:dyDescent="0.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  <c r="M2" s="15"/>
    </row>
    <row r="3" spans="1:13" ht="15.75" x14ac:dyDescent="0.25">
      <c r="A3" s="63" t="s">
        <v>0</v>
      </c>
      <c r="B3" s="64"/>
      <c r="C3" s="64"/>
      <c r="D3" s="64" t="s">
        <v>7</v>
      </c>
      <c r="E3" s="64"/>
      <c r="F3" s="64"/>
      <c r="G3" s="64"/>
      <c r="H3" s="64"/>
      <c r="I3" s="64"/>
      <c r="J3" s="64"/>
      <c r="K3" s="64"/>
      <c r="L3" s="134" t="s">
        <v>6</v>
      </c>
      <c r="M3" s="16"/>
    </row>
    <row r="4" spans="1:13" ht="15.75" x14ac:dyDescent="0.25">
      <c r="A4" s="158" t="s">
        <v>46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60"/>
      <c r="M4" s="3"/>
    </row>
    <row r="5" spans="1:13" ht="15.75" x14ac:dyDescent="0.25">
      <c r="A5" s="65"/>
      <c r="B5" s="66"/>
      <c r="C5" s="67"/>
      <c r="D5" s="68"/>
      <c r="E5" s="144"/>
      <c r="F5" s="68"/>
      <c r="G5" s="68"/>
      <c r="H5" s="68"/>
      <c r="I5" s="68"/>
      <c r="J5" s="68"/>
      <c r="K5" s="68"/>
      <c r="L5" s="69"/>
      <c r="M5" s="4"/>
    </row>
    <row r="6" spans="1:13" ht="15.75" x14ac:dyDescent="0.25">
      <c r="A6" s="163" t="s">
        <v>5</v>
      </c>
      <c r="B6" s="70" t="s">
        <v>0</v>
      </c>
      <c r="C6" s="71" t="s">
        <v>1</v>
      </c>
      <c r="D6" s="72"/>
      <c r="E6" s="146"/>
      <c r="F6" s="72"/>
      <c r="G6" s="74"/>
      <c r="H6" s="71" t="s">
        <v>2</v>
      </c>
      <c r="I6" s="72"/>
      <c r="J6" s="72"/>
      <c r="K6" s="72"/>
      <c r="L6" s="75" t="s">
        <v>38</v>
      </c>
      <c r="M6" s="7"/>
    </row>
    <row r="7" spans="1:13" ht="15.75" x14ac:dyDescent="0.25">
      <c r="A7" s="164"/>
      <c r="B7" s="76" t="s">
        <v>33</v>
      </c>
      <c r="C7" s="77" t="s">
        <v>49</v>
      </c>
      <c r="D7" s="78" t="s">
        <v>50</v>
      </c>
      <c r="E7" s="143" t="s">
        <v>51</v>
      </c>
      <c r="F7" s="136" t="s">
        <v>38</v>
      </c>
      <c r="G7" s="76" t="s">
        <v>33</v>
      </c>
      <c r="H7" s="77" t="s">
        <v>49</v>
      </c>
      <c r="I7" s="140" t="s">
        <v>50</v>
      </c>
      <c r="J7" s="140" t="s">
        <v>51</v>
      </c>
      <c r="K7" s="136" t="s">
        <v>38</v>
      </c>
      <c r="L7" s="77" t="s">
        <v>37</v>
      </c>
      <c r="M7" s="8"/>
    </row>
    <row r="8" spans="1:13" x14ac:dyDescent="0.3">
      <c r="A8" s="106">
        <v>35855</v>
      </c>
      <c r="B8" s="127">
        <v>2094</v>
      </c>
      <c r="C8" s="127">
        <v>17.5</v>
      </c>
      <c r="D8" s="127">
        <v>1803</v>
      </c>
      <c r="E8" s="127">
        <v>1</v>
      </c>
      <c r="F8" s="127"/>
      <c r="G8" s="127">
        <v>2324</v>
      </c>
      <c r="H8" s="127">
        <v>18.7</v>
      </c>
      <c r="I8" s="127">
        <v>514</v>
      </c>
      <c r="J8" s="127">
        <v>1</v>
      </c>
      <c r="K8" s="127"/>
      <c r="L8" s="127">
        <v>1354</v>
      </c>
      <c r="M8" s="10"/>
    </row>
    <row r="9" spans="1:13" x14ac:dyDescent="0.3">
      <c r="A9" s="106">
        <v>35947</v>
      </c>
      <c r="B9" s="128">
        <v>3723</v>
      </c>
      <c r="C9" s="128">
        <v>0.9</v>
      </c>
      <c r="D9" s="128">
        <v>4465.75</v>
      </c>
      <c r="E9" s="128" t="s">
        <v>3</v>
      </c>
      <c r="F9" s="128"/>
      <c r="G9" s="128">
        <v>3745</v>
      </c>
      <c r="H9" s="128">
        <v>13.2</v>
      </c>
      <c r="I9" s="128">
        <v>703.76</v>
      </c>
      <c r="J9" s="128" t="s">
        <v>3</v>
      </c>
      <c r="K9" s="128"/>
      <c r="L9" s="128">
        <v>1439</v>
      </c>
      <c r="M9" s="10"/>
    </row>
    <row r="10" spans="1:13" x14ac:dyDescent="0.3">
      <c r="A10" s="106">
        <v>36039</v>
      </c>
      <c r="B10" s="128">
        <v>4955</v>
      </c>
      <c r="C10" s="128">
        <v>54</v>
      </c>
      <c r="D10" s="128">
        <v>1841</v>
      </c>
      <c r="E10" s="128">
        <v>1</v>
      </c>
      <c r="F10" s="128"/>
      <c r="G10" s="128">
        <v>5099</v>
      </c>
      <c r="H10" s="128">
        <v>49</v>
      </c>
      <c r="I10" s="128">
        <v>213</v>
      </c>
      <c r="J10" s="128">
        <v>2</v>
      </c>
      <c r="K10" s="128"/>
      <c r="L10" s="128">
        <v>1212</v>
      </c>
      <c r="M10" s="10"/>
    </row>
    <row r="11" spans="1:13" x14ac:dyDescent="0.3">
      <c r="A11" s="106">
        <v>36130</v>
      </c>
      <c r="B11" s="128">
        <v>4634</v>
      </c>
      <c r="C11" s="128">
        <v>44</v>
      </c>
      <c r="D11" s="128">
        <v>1230</v>
      </c>
      <c r="E11" s="128">
        <v>1</v>
      </c>
      <c r="F11" s="128"/>
      <c r="G11" s="128">
        <v>4577</v>
      </c>
      <c r="H11" s="128">
        <v>36</v>
      </c>
      <c r="I11" s="128">
        <v>59</v>
      </c>
      <c r="J11" s="128">
        <v>2</v>
      </c>
      <c r="K11" s="128"/>
      <c r="L11" s="128">
        <v>1352</v>
      </c>
      <c r="M11" s="10"/>
    </row>
    <row r="12" spans="1:13" x14ac:dyDescent="0.3">
      <c r="A12" s="106">
        <v>36220</v>
      </c>
      <c r="B12" s="128">
        <v>4852</v>
      </c>
      <c r="C12" s="128">
        <v>26</v>
      </c>
      <c r="D12" s="128">
        <v>743</v>
      </c>
      <c r="E12" s="128">
        <v>2</v>
      </c>
      <c r="F12" s="128"/>
      <c r="G12" s="128">
        <v>4881</v>
      </c>
      <c r="H12" s="128">
        <v>48</v>
      </c>
      <c r="I12" s="128">
        <v>85</v>
      </c>
      <c r="J12" s="128">
        <v>2</v>
      </c>
      <c r="K12" s="128"/>
      <c r="L12" s="128">
        <v>1386</v>
      </c>
      <c r="M12" s="10"/>
    </row>
    <row r="13" spans="1:13" x14ac:dyDescent="0.3">
      <c r="A13" s="106">
        <v>36312</v>
      </c>
      <c r="B13" s="128">
        <v>6300</v>
      </c>
      <c r="C13" s="128">
        <v>71</v>
      </c>
      <c r="D13" s="128">
        <v>648</v>
      </c>
      <c r="E13" s="128">
        <v>2</v>
      </c>
      <c r="F13" s="128"/>
      <c r="G13" s="128">
        <v>6191</v>
      </c>
      <c r="H13" s="128">
        <v>95</v>
      </c>
      <c r="I13" s="128">
        <v>32</v>
      </c>
      <c r="J13" s="128">
        <v>1</v>
      </c>
      <c r="K13" s="128"/>
      <c r="L13" s="128">
        <v>1827</v>
      </c>
      <c r="M13" s="10"/>
    </row>
    <row r="14" spans="1:13" x14ac:dyDescent="0.3">
      <c r="A14" s="106">
        <v>36404</v>
      </c>
      <c r="B14" s="128">
        <v>8583</v>
      </c>
      <c r="C14" s="128">
        <v>112</v>
      </c>
      <c r="D14" s="128">
        <v>714</v>
      </c>
      <c r="E14" s="128">
        <v>3</v>
      </c>
      <c r="F14" s="128"/>
      <c r="G14" s="128">
        <v>8952</v>
      </c>
      <c r="H14" s="128">
        <v>96</v>
      </c>
      <c r="I14" s="128">
        <v>43</v>
      </c>
      <c r="J14" s="128">
        <v>3</v>
      </c>
      <c r="K14" s="128"/>
      <c r="L14" s="128">
        <v>2160</v>
      </c>
      <c r="M14" s="10"/>
    </row>
    <row r="15" spans="1:13" x14ac:dyDescent="0.3">
      <c r="A15" s="106">
        <v>36495</v>
      </c>
      <c r="B15" s="128">
        <v>6374</v>
      </c>
      <c r="C15" s="128">
        <v>64</v>
      </c>
      <c r="D15" s="128">
        <v>1307</v>
      </c>
      <c r="E15" s="128">
        <v>3</v>
      </c>
      <c r="F15" s="128"/>
      <c r="G15" s="128">
        <v>6949</v>
      </c>
      <c r="H15" s="128">
        <v>60</v>
      </c>
      <c r="I15" s="128">
        <v>56</v>
      </c>
      <c r="J15" s="128">
        <v>2</v>
      </c>
      <c r="K15" s="128"/>
      <c r="L15" s="128">
        <v>2203</v>
      </c>
      <c r="M15" s="10"/>
    </row>
    <row r="16" spans="1:13" s="18" customFormat="1" x14ac:dyDescent="0.3">
      <c r="A16" s="106">
        <v>36586</v>
      </c>
      <c r="B16" s="128">
        <v>7871</v>
      </c>
      <c r="C16" s="128">
        <v>65</v>
      </c>
      <c r="D16" s="128">
        <v>801</v>
      </c>
      <c r="E16" s="128">
        <v>3</v>
      </c>
      <c r="F16" s="128"/>
      <c r="G16" s="128">
        <v>7122</v>
      </c>
      <c r="H16" s="128">
        <v>65</v>
      </c>
      <c r="I16" s="128">
        <v>99</v>
      </c>
      <c r="J16" s="128">
        <v>1</v>
      </c>
      <c r="K16" s="128"/>
      <c r="L16" s="128">
        <v>1648</v>
      </c>
      <c r="M16" s="12"/>
    </row>
    <row r="17" spans="1:13" s="18" customFormat="1" x14ac:dyDescent="0.3">
      <c r="A17" s="106">
        <v>36678</v>
      </c>
      <c r="B17" s="128">
        <v>5944</v>
      </c>
      <c r="C17" s="128">
        <v>73</v>
      </c>
      <c r="D17" s="128">
        <v>970</v>
      </c>
      <c r="E17" s="128">
        <v>7</v>
      </c>
      <c r="F17" s="128"/>
      <c r="G17" s="128">
        <v>6745</v>
      </c>
      <c r="H17" s="128">
        <v>76</v>
      </c>
      <c r="I17" s="128">
        <v>47</v>
      </c>
      <c r="J17" s="128">
        <v>3</v>
      </c>
      <c r="K17" s="128"/>
      <c r="L17" s="128">
        <v>1673</v>
      </c>
      <c r="M17" s="12"/>
    </row>
    <row r="18" spans="1:13" x14ac:dyDescent="0.3">
      <c r="A18" s="106">
        <v>36770</v>
      </c>
      <c r="B18" s="128">
        <v>9122</v>
      </c>
      <c r="C18" s="128">
        <v>86</v>
      </c>
      <c r="D18" s="128">
        <v>1037</v>
      </c>
      <c r="E18" s="128">
        <v>6</v>
      </c>
      <c r="F18" s="128"/>
      <c r="G18" s="128">
        <v>8359</v>
      </c>
      <c r="H18" s="128">
        <v>96</v>
      </c>
      <c r="I18" s="128">
        <v>46</v>
      </c>
      <c r="J18" s="128">
        <v>3</v>
      </c>
      <c r="K18" s="128"/>
      <c r="L18" s="128">
        <v>1843</v>
      </c>
      <c r="M18" s="10"/>
    </row>
    <row r="19" spans="1:13" x14ac:dyDescent="0.3">
      <c r="A19" s="106">
        <v>36861</v>
      </c>
      <c r="B19" s="128">
        <v>6857</v>
      </c>
      <c r="C19" s="128">
        <v>72</v>
      </c>
      <c r="D19" s="128">
        <v>873</v>
      </c>
      <c r="E19" s="128">
        <v>4</v>
      </c>
      <c r="F19" s="128"/>
      <c r="G19" s="128">
        <v>6382</v>
      </c>
      <c r="H19" s="128">
        <v>77</v>
      </c>
      <c r="I19" s="128">
        <v>31</v>
      </c>
      <c r="J19" s="128">
        <v>1</v>
      </c>
      <c r="K19" s="128"/>
      <c r="L19" s="128">
        <v>1564</v>
      </c>
      <c r="M19" s="10"/>
    </row>
    <row r="20" spans="1:13" x14ac:dyDescent="0.3">
      <c r="A20" s="106">
        <v>36951</v>
      </c>
      <c r="B20" s="128">
        <v>8066</v>
      </c>
      <c r="C20" s="128">
        <v>44</v>
      </c>
      <c r="D20" s="128">
        <v>1022</v>
      </c>
      <c r="E20" s="128">
        <v>6</v>
      </c>
      <c r="F20" s="128"/>
      <c r="G20" s="128">
        <v>8124</v>
      </c>
      <c r="H20" s="128">
        <v>63</v>
      </c>
      <c r="I20" s="128">
        <v>24</v>
      </c>
      <c r="J20" s="128">
        <v>3</v>
      </c>
      <c r="K20" s="128"/>
      <c r="L20" s="128">
        <v>1740</v>
      </c>
      <c r="M20" s="10"/>
    </row>
    <row r="21" spans="1:13" x14ac:dyDescent="0.3">
      <c r="A21" s="106">
        <v>37043</v>
      </c>
      <c r="B21" s="128">
        <v>9548</v>
      </c>
      <c r="C21" s="128">
        <v>86</v>
      </c>
      <c r="D21" s="128">
        <v>637</v>
      </c>
      <c r="E21" s="128">
        <v>10</v>
      </c>
      <c r="F21" s="128"/>
      <c r="G21" s="128">
        <v>8839</v>
      </c>
      <c r="H21" s="128">
        <v>66</v>
      </c>
      <c r="I21" s="128">
        <v>72</v>
      </c>
      <c r="J21" s="128">
        <v>3</v>
      </c>
      <c r="K21" s="128"/>
      <c r="L21" s="128">
        <v>2421</v>
      </c>
      <c r="M21" s="10"/>
    </row>
    <row r="22" spans="1:13" x14ac:dyDescent="0.3">
      <c r="A22" s="106">
        <v>37135</v>
      </c>
      <c r="B22" s="128">
        <v>10250</v>
      </c>
      <c r="C22" s="128">
        <v>91.662000000000006</v>
      </c>
      <c r="D22" s="128">
        <v>752.29</v>
      </c>
      <c r="E22" s="128">
        <v>4.7</v>
      </c>
      <c r="F22" s="128"/>
      <c r="G22" s="128">
        <v>10073</v>
      </c>
      <c r="H22" s="128">
        <v>83.74</v>
      </c>
      <c r="I22" s="128">
        <v>63.75</v>
      </c>
      <c r="J22" s="128">
        <v>2.74</v>
      </c>
      <c r="K22" s="128"/>
      <c r="L22" s="128">
        <v>1968</v>
      </c>
      <c r="M22" s="10"/>
    </row>
    <row r="23" spans="1:13" x14ac:dyDescent="0.3">
      <c r="A23" s="106">
        <v>37226</v>
      </c>
      <c r="B23" s="128">
        <v>8794</v>
      </c>
      <c r="C23" s="128">
        <v>99.944999999999993</v>
      </c>
      <c r="D23" s="128">
        <v>673.68999999999994</v>
      </c>
      <c r="E23" s="128">
        <v>7.43</v>
      </c>
      <c r="F23" s="128"/>
      <c r="G23" s="128">
        <v>8418</v>
      </c>
      <c r="H23" s="128">
        <v>74.915999999999997</v>
      </c>
      <c r="I23" s="128">
        <v>77.349999999999994</v>
      </c>
      <c r="J23" s="128">
        <v>3.56</v>
      </c>
      <c r="K23" s="128"/>
      <c r="L23" s="128">
        <v>3289</v>
      </c>
      <c r="M23" s="10"/>
    </row>
    <row r="24" spans="1:13" x14ac:dyDescent="0.3">
      <c r="A24" s="106">
        <v>37316</v>
      </c>
      <c r="B24" s="128">
        <v>8638</v>
      </c>
      <c r="C24" s="128">
        <v>83.375</v>
      </c>
      <c r="D24" s="128">
        <v>506.65</v>
      </c>
      <c r="E24" s="128">
        <v>7.3000000000000007</v>
      </c>
      <c r="F24" s="128"/>
      <c r="G24" s="128">
        <v>8526</v>
      </c>
      <c r="H24" s="128">
        <v>59.783000000000001</v>
      </c>
      <c r="I24" s="128">
        <v>59.67</v>
      </c>
      <c r="J24" s="128">
        <v>2.5900000000000003</v>
      </c>
      <c r="K24" s="128"/>
      <c r="L24" s="128">
        <v>1818</v>
      </c>
      <c r="M24" s="10"/>
    </row>
    <row r="25" spans="1:13" x14ac:dyDescent="0.3">
      <c r="A25" s="106">
        <v>37408</v>
      </c>
      <c r="B25" s="128">
        <v>11650</v>
      </c>
      <c r="C25" s="128">
        <v>86.021999999999991</v>
      </c>
      <c r="D25" s="128">
        <v>559.15</v>
      </c>
      <c r="E25" s="128">
        <v>6.7700000000000005</v>
      </c>
      <c r="F25" s="128"/>
      <c r="G25" s="128">
        <v>8807</v>
      </c>
      <c r="H25" s="128">
        <v>58.339999999999996</v>
      </c>
      <c r="I25" s="128">
        <v>82.4</v>
      </c>
      <c r="J25" s="128">
        <v>3.27</v>
      </c>
      <c r="K25" s="128"/>
      <c r="L25" s="128">
        <v>1910</v>
      </c>
      <c r="M25" s="10"/>
    </row>
    <row r="26" spans="1:13" x14ac:dyDescent="0.3">
      <c r="A26" s="106">
        <v>37500</v>
      </c>
      <c r="B26" s="128">
        <v>14496</v>
      </c>
      <c r="C26" s="128">
        <v>87.111000000000004</v>
      </c>
      <c r="D26" s="128">
        <v>537.4</v>
      </c>
      <c r="E26" s="128">
        <v>7.29</v>
      </c>
      <c r="F26" s="128"/>
      <c r="G26" s="128">
        <v>11875</v>
      </c>
      <c r="H26" s="128">
        <v>75.955000000000013</v>
      </c>
      <c r="I26" s="128">
        <v>78.52</v>
      </c>
      <c r="J26" s="128">
        <v>3.04</v>
      </c>
      <c r="K26" s="128"/>
      <c r="L26" s="128">
        <v>2159</v>
      </c>
      <c r="M26" s="10"/>
    </row>
    <row r="27" spans="1:13" x14ac:dyDescent="0.3">
      <c r="A27" s="106">
        <v>37591</v>
      </c>
      <c r="B27" s="128">
        <v>9906</v>
      </c>
      <c r="C27" s="128">
        <v>79.329000000000008</v>
      </c>
      <c r="D27" s="128">
        <v>618.65</v>
      </c>
      <c r="E27" s="128">
        <v>10.030000000000001</v>
      </c>
      <c r="F27" s="128"/>
      <c r="G27" s="128">
        <v>9044</v>
      </c>
      <c r="H27" s="128">
        <v>69.016999999999996</v>
      </c>
      <c r="I27" s="128">
        <v>72.92</v>
      </c>
      <c r="J27" s="128">
        <v>4.22</v>
      </c>
      <c r="K27" s="128"/>
      <c r="L27" s="128">
        <v>2064</v>
      </c>
      <c r="M27" s="10"/>
    </row>
    <row r="28" spans="1:13" x14ac:dyDescent="0.3">
      <c r="A28" s="106">
        <v>37681</v>
      </c>
      <c r="B28" s="128">
        <v>9516</v>
      </c>
      <c r="C28" s="128">
        <v>61.170999999999999</v>
      </c>
      <c r="D28" s="128">
        <v>474.13</v>
      </c>
      <c r="E28" s="128">
        <v>9.4</v>
      </c>
      <c r="F28" s="128"/>
      <c r="G28" s="128">
        <v>9217</v>
      </c>
      <c r="H28" s="128">
        <v>39.137</v>
      </c>
      <c r="I28" s="128">
        <v>53.86</v>
      </c>
      <c r="J28" s="128">
        <v>3.6799999999999997</v>
      </c>
      <c r="K28" s="128"/>
      <c r="L28" s="128">
        <v>1708</v>
      </c>
      <c r="M28" s="10"/>
    </row>
    <row r="29" spans="1:13" x14ac:dyDescent="0.3">
      <c r="A29" s="106">
        <v>37773</v>
      </c>
      <c r="B29" s="128">
        <v>10880</v>
      </c>
      <c r="C29" s="128">
        <v>96.056999999999988</v>
      </c>
      <c r="D29" s="128">
        <v>521.15</v>
      </c>
      <c r="E29" s="128">
        <v>8.0300000000000011</v>
      </c>
      <c r="F29" s="128"/>
      <c r="G29" s="128">
        <v>8833</v>
      </c>
      <c r="H29" s="128">
        <v>71.534999999999997</v>
      </c>
      <c r="I29" s="128">
        <v>59.370000000000005</v>
      </c>
      <c r="J29" s="128">
        <v>3.51</v>
      </c>
      <c r="K29" s="128"/>
      <c r="L29" s="128">
        <v>1976</v>
      </c>
      <c r="M29" s="10"/>
    </row>
    <row r="30" spans="1:13" x14ac:dyDescent="0.3">
      <c r="A30" s="106">
        <v>37865</v>
      </c>
      <c r="B30" s="128">
        <v>13666</v>
      </c>
      <c r="C30" s="128">
        <v>79.867999999999995</v>
      </c>
      <c r="D30" s="128">
        <v>496.36</v>
      </c>
      <c r="E30" s="128">
        <v>8.89</v>
      </c>
      <c r="F30" s="128"/>
      <c r="G30" s="128">
        <v>11522</v>
      </c>
      <c r="H30" s="128">
        <v>83.953000000000003</v>
      </c>
      <c r="I30" s="128">
        <v>53.080000000000005</v>
      </c>
      <c r="J30" s="128">
        <v>2.83</v>
      </c>
      <c r="K30" s="128"/>
      <c r="L30" s="128">
        <v>2181</v>
      </c>
      <c r="M30" s="10"/>
    </row>
    <row r="31" spans="1:13" x14ac:dyDescent="0.3">
      <c r="A31" s="106">
        <v>37956</v>
      </c>
      <c r="B31" s="128">
        <v>12657</v>
      </c>
      <c r="C31" s="128">
        <v>98.842999999999989</v>
      </c>
      <c r="D31" s="128">
        <v>526.74</v>
      </c>
      <c r="E31" s="128">
        <v>12.48</v>
      </c>
      <c r="F31" s="128"/>
      <c r="G31" s="128">
        <v>10062</v>
      </c>
      <c r="H31" s="128">
        <v>76.981999999999999</v>
      </c>
      <c r="I31" s="128">
        <v>55.42</v>
      </c>
      <c r="J31" s="128">
        <v>3.5599999999999996</v>
      </c>
      <c r="K31" s="128"/>
      <c r="L31" s="128">
        <v>2019</v>
      </c>
      <c r="M31" s="10"/>
    </row>
    <row r="32" spans="1:13" x14ac:dyDescent="0.3">
      <c r="A32" s="106">
        <v>38047</v>
      </c>
      <c r="B32" s="128">
        <v>11293</v>
      </c>
      <c r="C32" s="128">
        <v>83.406000000000006</v>
      </c>
      <c r="D32" s="128">
        <v>460.47</v>
      </c>
      <c r="E32" s="128">
        <v>8.83</v>
      </c>
      <c r="F32" s="128"/>
      <c r="G32" s="128">
        <v>10391</v>
      </c>
      <c r="H32" s="128">
        <v>67.332999999999998</v>
      </c>
      <c r="I32" s="128">
        <v>54.59</v>
      </c>
      <c r="J32" s="128">
        <v>4.4799999999999995</v>
      </c>
      <c r="K32" s="128"/>
      <c r="L32" s="128">
        <v>2025</v>
      </c>
      <c r="M32" s="10"/>
    </row>
    <row r="33" spans="1:13" x14ac:dyDescent="0.3">
      <c r="A33" s="106">
        <v>38139</v>
      </c>
      <c r="B33" s="128">
        <v>12736</v>
      </c>
      <c r="C33" s="128">
        <v>110.25200000000001</v>
      </c>
      <c r="D33" s="128">
        <v>753.79</v>
      </c>
      <c r="E33" s="128">
        <v>13.44</v>
      </c>
      <c r="F33" s="128"/>
      <c r="G33" s="128">
        <v>10714</v>
      </c>
      <c r="H33" s="128">
        <v>77.787000000000006</v>
      </c>
      <c r="I33" s="128">
        <v>68.03</v>
      </c>
      <c r="J33" s="128">
        <v>4.18</v>
      </c>
      <c r="K33" s="128"/>
      <c r="L33" s="128">
        <v>2060</v>
      </c>
      <c r="M33" s="10"/>
    </row>
    <row r="34" spans="1:13" x14ac:dyDescent="0.3">
      <c r="A34" s="106">
        <v>38231</v>
      </c>
      <c r="B34" s="128">
        <v>21138</v>
      </c>
      <c r="C34" s="128">
        <v>138.39500000000001</v>
      </c>
      <c r="D34" s="128">
        <v>1035.29</v>
      </c>
      <c r="E34" s="128">
        <v>12.67</v>
      </c>
      <c r="F34" s="128"/>
      <c r="G34" s="128">
        <v>17949</v>
      </c>
      <c r="H34" s="128">
        <v>101.845</v>
      </c>
      <c r="I34" s="128">
        <v>48.44</v>
      </c>
      <c r="J34" s="128">
        <v>4.09</v>
      </c>
      <c r="K34" s="128"/>
      <c r="L34" s="128">
        <v>2160</v>
      </c>
      <c r="M34" s="10"/>
    </row>
    <row r="35" spans="1:13" x14ac:dyDescent="0.3">
      <c r="A35" s="106">
        <v>38322</v>
      </c>
      <c r="B35" s="128">
        <v>18001</v>
      </c>
      <c r="C35" s="128">
        <v>108.09900000000002</v>
      </c>
      <c r="D35" s="128">
        <v>775.56999999999994</v>
      </c>
      <c r="E35" s="128">
        <v>13.06</v>
      </c>
      <c r="F35" s="128"/>
      <c r="G35" s="128">
        <v>15164</v>
      </c>
      <c r="H35" s="128">
        <v>85.894000000000005</v>
      </c>
      <c r="I35" s="128">
        <v>41.26</v>
      </c>
      <c r="J35" s="128">
        <v>4.9700000000000006</v>
      </c>
      <c r="K35" s="128"/>
      <c r="L35" s="128">
        <v>2575</v>
      </c>
      <c r="M35" s="10"/>
    </row>
    <row r="36" spans="1:13" x14ac:dyDescent="0.3">
      <c r="A36" s="106">
        <v>38412</v>
      </c>
      <c r="B36" s="128">
        <v>17354</v>
      </c>
      <c r="C36" s="128">
        <v>110.673</v>
      </c>
      <c r="D36" s="128">
        <v>754.14</v>
      </c>
      <c r="E36" s="128">
        <v>10.07</v>
      </c>
      <c r="F36" s="128"/>
      <c r="G36" s="128">
        <v>14868</v>
      </c>
      <c r="H36" s="128">
        <v>78.695999999999998</v>
      </c>
      <c r="I36" s="128">
        <v>50.910000000000004</v>
      </c>
      <c r="J36" s="128">
        <v>3.83</v>
      </c>
      <c r="K36" s="128"/>
      <c r="L36" s="128">
        <v>2340</v>
      </c>
      <c r="M36" s="10"/>
    </row>
    <row r="37" spans="1:13" x14ac:dyDescent="0.3">
      <c r="A37" s="106">
        <v>38504</v>
      </c>
      <c r="B37" s="128">
        <v>14357</v>
      </c>
      <c r="C37" s="128">
        <v>129.898</v>
      </c>
      <c r="D37" s="128">
        <v>759.1400000000001</v>
      </c>
      <c r="E37" s="128">
        <v>10.27</v>
      </c>
      <c r="F37" s="128"/>
      <c r="G37" s="128">
        <v>12721</v>
      </c>
      <c r="H37" s="128">
        <v>56.608000000000004</v>
      </c>
      <c r="I37" s="128">
        <v>48.480000000000004</v>
      </c>
      <c r="J37" s="128">
        <v>4.3600000000000003</v>
      </c>
      <c r="K37" s="128"/>
      <c r="L37" s="128">
        <v>2045</v>
      </c>
      <c r="M37" s="10"/>
    </row>
    <row r="38" spans="1:13" x14ac:dyDescent="0.3">
      <c r="A38" s="106">
        <v>38596</v>
      </c>
      <c r="B38" s="128">
        <v>21727</v>
      </c>
      <c r="C38" s="128">
        <v>137.80000000000001</v>
      </c>
      <c r="D38" s="128">
        <v>789.02</v>
      </c>
      <c r="E38" s="128">
        <v>12.82</v>
      </c>
      <c r="F38" s="128"/>
      <c r="G38" s="128">
        <v>19110</v>
      </c>
      <c r="H38" s="128">
        <v>116.68199999999999</v>
      </c>
      <c r="I38" s="128">
        <v>57.8</v>
      </c>
      <c r="J38" s="128">
        <v>4.46</v>
      </c>
      <c r="K38" s="128"/>
      <c r="L38" s="128">
        <v>2161</v>
      </c>
      <c r="M38" s="10"/>
    </row>
    <row r="39" spans="1:13" x14ac:dyDescent="0.3">
      <c r="A39" s="106">
        <v>38687</v>
      </c>
      <c r="B39" s="128">
        <v>19634</v>
      </c>
      <c r="C39" s="128">
        <v>131.22399999999999</v>
      </c>
      <c r="D39" s="128">
        <v>791.01</v>
      </c>
      <c r="E39" s="128">
        <v>8.77</v>
      </c>
      <c r="F39" s="128"/>
      <c r="G39" s="128">
        <v>17209</v>
      </c>
      <c r="H39" s="128">
        <v>104.604</v>
      </c>
      <c r="I39" s="128">
        <v>31.13</v>
      </c>
      <c r="J39" s="128">
        <v>8.1999999999999993</v>
      </c>
      <c r="K39" s="128"/>
      <c r="L39" s="128">
        <v>2321</v>
      </c>
      <c r="M39" s="10"/>
    </row>
    <row r="40" spans="1:13" x14ac:dyDescent="0.3">
      <c r="A40" s="106">
        <v>38777</v>
      </c>
      <c r="B40" s="128">
        <v>18194</v>
      </c>
      <c r="C40" s="128">
        <v>111.10300000000001</v>
      </c>
      <c r="D40" s="128">
        <v>627.05999999999995</v>
      </c>
      <c r="E40" s="128">
        <v>12.17</v>
      </c>
      <c r="F40" s="128"/>
      <c r="G40" s="128">
        <v>18048</v>
      </c>
      <c r="H40" s="128">
        <v>105.297</v>
      </c>
      <c r="I40" s="128">
        <v>50.12</v>
      </c>
      <c r="J40" s="128">
        <v>4.13</v>
      </c>
      <c r="K40" s="128"/>
      <c r="L40" s="128">
        <v>2129</v>
      </c>
      <c r="M40" s="10"/>
    </row>
    <row r="41" spans="1:13" x14ac:dyDescent="0.3">
      <c r="A41" s="106">
        <v>38869</v>
      </c>
      <c r="B41" s="128">
        <v>16595</v>
      </c>
      <c r="C41" s="128">
        <v>133.678</v>
      </c>
      <c r="D41" s="128">
        <v>570.51</v>
      </c>
      <c r="E41" s="128">
        <v>10.09</v>
      </c>
      <c r="F41" s="128"/>
      <c r="G41" s="128">
        <v>14511</v>
      </c>
      <c r="H41" s="128">
        <v>96.9</v>
      </c>
      <c r="I41" s="128">
        <v>58.6</v>
      </c>
      <c r="J41" s="128">
        <v>3.38</v>
      </c>
      <c r="K41" s="128"/>
      <c r="L41" s="128">
        <v>1947</v>
      </c>
      <c r="M41" s="10"/>
    </row>
    <row r="42" spans="1:13" x14ac:dyDescent="0.3">
      <c r="A42" s="106">
        <v>38961</v>
      </c>
      <c r="B42" s="128">
        <v>20465</v>
      </c>
      <c r="C42" s="128">
        <v>136.565</v>
      </c>
      <c r="D42" s="128">
        <v>655.15</v>
      </c>
      <c r="E42" s="128">
        <v>13.44</v>
      </c>
      <c r="F42" s="128"/>
      <c r="G42" s="128">
        <v>17221</v>
      </c>
      <c r="H42" s="128">
        <v>104.08100000000002</v>
      </c>
      <c r="I42" s="128">
        <v>61.12</v>
      </c>
      <c r="J42" s="128">
        <v>4.58</v>
      </c>
      <c r="K42" s="128"/>
      <c r="L42" s="128">
        <v>1662</v>
      </c>
      <c r="M42" s="10"/>
    </row>
    <row r="43" spans="1:13" x14ac:dyDescent="0.3">
      <c r="A43" s="106">
        <v>39052</v>
      </c>
      <c r="B43" s="128">
        <v>18450</v>
      </c>
      <c r="C43" s="128">
        <v>105.52000000000001</v>
      </c>
      <c r="D43" s="128">
        <v>737.38</v>
      </c>
      <c r="E43" s="128">
        <v>23.17</v>
      </c>
      <c r="F43" s="128"/>
      <c r="G43" s="128">
        <v>14450</v>
      </c>
      <c r="H43" s="128">
        <v>127.783</v>
      </c>
      <c r="I43" s="128">
        <v>42.23</v>
      </c>
      <c r="J43" s="128">
        <v>4.1500000000000004</v>
      </c>
      <c r="K43" s="128"/>
      <c r="L43" s="128">
        <v>1516</v>
      </c>
      <c r="M43" s="10"/>
    </row>
    <row r="44" spans="1:13" x14ac:dyDescent="0.3">
      <c r="A44" s="106">
        <v>39142</v>
      </c>
      <c r="B44" s="128">
        <v>18718</v>
      </c>
      <c r="C44" s="128">
        <v>115.089</v>
      </c>
      <c r="D44" s="128">
        <v>607.80999999999995</v>
      </c>
      <c r="E44" s="128">
        <v>10.18</v>
      </c>
      <c r="F44" s="128"/>
      <c r="G44" s="128">
        <v>14733</v>
      </c>
      <c r="H44" s="128">
        <v>106.52199999999999</v>
      </c>
      <c r="I44" s="128">
        <v>46.279999999999994</v>
      </c>
      <c r="J44" s="128">
        <v>3.98</v>
      </c>
      <c r="K44" s="128"/>
      <c r="L44" s="128">
        <v>1501</v>
      </c>
      <c r="M44" s="10"/>
    </row>
    <row r="45" spans="1:13" x14ac:dyDescent="0.3">
      <c r="A45" s="106">
        <v>39234</v>
      </c>
      <c r="B45" s="128">
        <v>19061</v>
      </c>
      <c r="C45" s="128">
        <v>111.14</v>
      </c>
      <c r="D45" s="128">
        <v>523.07999999999993</v>
      </c>
      <c r="E45" s="128">
        <v>8.23</v>
      </c>
      <c r="F45" s="128"/>
      <c r="G45" s="128">
        <v>13835</v>
      </c>
      <c r="H45" s="128">
        <v>88.461999999999989</v>
      </c>
      <c r="I45" s="128">
        <v>56.53</v>
      </c>
      <c r="J45" s="128">
        <v>7.26</v>
      </c>
      <c r="K45" s="128"/>
      <c r="L45" s="128">
        <v>1526</v>
      </c>
      <c r="M45" s="10"/>
    </row>
    <row r="46" spans="1:13" x14ac:dyDescent="0.3">
      <c r="A46" s="106">
        <v>39326</v>
      </c>
      <c r="B46" s="128">
        <v>26307</v>
      </c>
      <c r="C46" s="128">
        <v>116.94499999999999</v>
      </c>
      <c r="D46" s="128">
        <v>592.73</v>
      </c>
      <c r="E46" s="128">
        <v>10.270000000000001</v>
      </c>
      <c r="F46" s="128"/>
      <c r="G46" s="128">
        <v>18266</v>
      </c>
      <c r="H46" s="128">
        <v>98.988</v>
      </c>
      <c r="I46" s="128">
        <v>94.97</v>
      </c>
      <c r="J46" s="128">
        <v>7.1099999999999994</v>
      </c>
      <c r="K46" s="128"/>
      <c r="L46" s="128">
        <v>1147</v>
      </c>
      <c r="M46" s="10"/>
    </row>
    <row r="47" spans="1:13" x14ac:dyDescent="0.3">
      <c r="A47" s="106">
        <v>39417</v>
      </c>
      <c r="B47" s="128">
        <v>25452</v>
      </c>
      <c r="C47" s="128">
        <v>147.572</v>
      </c>
      <c r="D47" s="128">
        <v>527.48400000000004</v>
      </c>
      <c r="E47" s="128">
        <v>9.5300000000000011</v>
      </c>
      <c r="F47" s="128"/>
      <c r="G47" s="128">
        <v>15917</v>
      </c>
      <c r="H47" s="128">
        <v>109.18900000000001</v>
      </c>
      <c r="I47" s="128">
        <v>80.169999999999987</v>
      </c>
      <c r="J47" s="128">
        <v>5.870000000000001</v>
      </c>
      <c r="K47" s="128"/>
      <c r="L47" s="128">
        <v>1240</v>
      </c>
      <c r="M47" s="10"/>
    </row>
    <row r="48" spans="1:13" hidden="1" x14ac:dyDescent="0.3">
      <c r="A48" s="106">
        <v>39508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0"/>
    </row>
    <row r="49" spans="1:13" hidden="1" x14ac:dyDescent="0.3">
      <c r="A49" s="106">
        <v>39600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0"/>
    </row>
    <row r="50" spans="1:13" hidden="1" x14ac:dyDescent="0.3">
      <c r="A50" s="106">
        <v>39692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0"/>
    </row>
    <row r="51" spans="1:13" hidden="1" x14ac:dyDescent="0.3">
      <c r="A51" s="106">
        <v>39783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0"/>
    </row>
    <row r="52" spans="1:13" x14ac:dyDescent="0.3">
      <c r="A52" s="106">
        <v>39873</v>
      </c>
      <c r="B52" s="128">
        <v>18993</v>
      </c>
      <c r="C52" s="128">
        <v>151.63499999999999</v>
      </c>
      <c r="D52" s="128">
        <v>699.43</v>
      </c>
      <c r="E52" s="128">
        <v>13.69</v>
      </c>
      <c r="F52" s="128"/>
      <c r="G52" s="128">
        <v>17585</v>
      </c>
      <c r="H52" s="128">
        <v>102.929</v>
      </c>
      <c r="I52" s="128">
        <v>74.959999999999994</v>
      </c>
      <c r="J52" s="128">
        <v>8.36</v>
      </c>
      <c r="K52" s="128"/>
      <c r="L52" s="128">
        <v>1127</v>
      </c>
      <c r="M52" s="10"/>
    </row>
    <row r="53" spans="1:13" x14ac:dyDescent="0.3">
      <c r="A53" s="106">
        <v>39965</v>
      </c>
      <c r="B53" s="128">
        <v>24750</v>
      </c>
      <c r="C53" s="128">
        <v>183.84800000000001</v>
      </c>
      <c r="D53" s="128">
        <v>539.58000000000004</v>
      </c>
      <c r="E53" s="128">
        <v>10.88</v>
      </c>
      <c r="F53" s="128"/>
      <c r="G53" s="128">
        <v>18878</v>
      </c>
      <c r="H53" s="128">
        <v>115.12700000000001</v>
      </c>
      <c r="I53" s="128">
        <v>71.819999999999993</v>
      </c>
      <c r="J53" s="128">
        <v>7.44</v>
      </c>
      <c r="K53" s="128"/>
      <c r="L53" s="128">
        <v>1436</v>
      </c>
      <c r="M53" s="10"/>
    </row>
    <row r="54" spans="1:13" x14ac:dyDescent="0.3">
      <c r="A54" s="106">
        <v>40057</v>
      </c>
      <c r="B54" s="128">
        <v>27758</v>
      </c>
      <c r="C54" s="128">
        <v>216</v>
      </c>
      <c r="D54" s="128">
        <v>605.92999999999995</v>
      </c>
      <c r="E54" s="128">
        <v>11.83</v>
      </c>
      <c r="F54" s="128"/>
      <c r="G54" s="128">
        <v>22764</v>
      </c>
      <c r="H54" s="128">
        <v>156.63999999999999</v>
      </c>
      <c r="I54" s="128">
        <v>78.64</v>
      </c>
      <c r="J54" s="128">
        <v>9.5</v>
      </c>
      <c r="K54" s="128"/>
      <c r="L54" s="128">
        <v>1530</v>
      </c>
      <c r="M54" s="10"/>
    </row>
    <row r="55" spans="1:13" x14ac:dyDescent="0.3">
      <c r="A55" s="106">
        <v>40148</v>
      </c>
      <c r="B55" s="128">
        <v>31909</v>
      </c>
      <c r="C55" s="128">
        <v>184.458</v>
      </c>
      <c r="D55" s="128">
        <v>571.37</v>
      </c>
      <c r="E55" s="128">
        <v>14.86</v>
      </c>
      <c r="F55" s="128"/>
      <c r="G55" s="128">
        <v>20123</v>
      </c>
      <c r="H55" s="128">
        <v>120.03</v>
      </c>
      <c r="I55" s="128">
        <v>49.33</v>
      </c>
      <c r="J55" s="128">
        <v>7.38</v>
      </c>
      <c r="K55" s="128"/>
      <c r="L55" s="128">
        <v>1562</v>
      </c>
      <c r="M55" s="10"/>
    </row>
    <row r="56" spans="1:13" x14ac:dyDescent="0.3">
      <c r="A56" s="106">
        <v>40238</v>
      </c>
      <c r="B56" s="128">
        <v>25615</v>
      </c>
      <c r="C56" s="128">
        <v>182.72199999999998</v>
      </c>
      <c r="D56" s="128">
        <v>699.81</v>
      </c>
      <c r="E56" s="128">
        <v>11</v>
      </c>
      <c r="F56" s="128"/>
      <c r="G56" s="128">
        <v>16516</v>
      </c>
      <c r="H56" s="128">
        <v>112.93899999999999</v>
      </c>
      <c r="I56" s="128">
        <v>96.93</v>
      </c>
      <c r="J56" s="128">
        <v>9.2200000000000006</v>
      </c>
      <c r="K56" s="128"/>
      <c r="L56" s="128">
        <v>1352</v>
      </c>
      <c r="M56" s="10"/>
    </row>
    <row r="57" spans="1:13" x14ac:dyDescent="0.3">
      <c r="A57" s="106">
        <v>40330</v>
      </c>
      <c r="B57" s="128">
        <v>31454</v>
      </c>
      <c r="C57" s="128">
        <v>182.923</v>
      </c>
      <c r="D57" s="128">
        <v>1105.7</v>
      </c>
      <c r="E57" s="128">
        <v>10.89</v>
      </c>
      <c r="F57" s="128"/>
      <c r="G57" s="128">
        <v>21295</v>
      </c>
      <c r="H57" s="128">
        <v>114.732</v>
      </c>
      <c r="I57" s="128">
        <v>81.650000000000006</v>
      </c>
      <c r="J57" s="128">
        <v>6.8599999999999994</v>
      </c>
      <c r="K57" s="128"/>
      <c r="L57" s="128">
        <v>1582</v>
      </c>
      <c r="M57" s="10"/>
    </row>
    <row r="58" spans="1:13" x14ac:dyDescent="0.3">
      <c r="A58" s="106">
        <v>40422</v>
      </c>
      <c r="B58" s="128">
        <v>26952</v>
      </c>
      <c r="C58" s="128">
        <v>72.567999999999998</v>
      </c>
      <c r="D58" s="128">
        <v>672.91</v>
      </c>
      <c r="E58" s="128">
        <v>9.6399999999999988</v>
      </c>
      <c r="F58" s="128"/>
      <c r="G58" s="128">
        <v>19193</v>
      </c>
      <c r="H58" s="128">
        <v>49.554000000000002</v>
      </c>
      <c r="I58" s="128">
        <v>78.550000000000011</v>
      </c>
      <c r="J58" s="128">
        <v>9.6900000000000013</v>
      </c>
      <c r="K58" s="128"/>
      <c r="L58" s="128">
        <v>1738</v>
      </c>
      <c r="M58" s="10"/>
    </row>
    <row r="59" spans="1:13" x14ac:dyDescent="0.3">
      <c r="A59" s="106">
        <v>40513</v>
      </c>
      <c r="B59" s="128">
        <v>32430</v>
      </c>
      <c r="C59" s="128">
        <v>150.36799999999999</v>
      </c>
      <c r="D59" s="128">
        <v>635.32999999999993</v>
      </c>
      <c r="E59" s="128">
        <v>13.06</v>
      </c>
      <c r="F59" s="128"/>
      <c r="G59" s="128">
        <v>21939</v>
      </c>
      <c r="H59" s="128">
        <v>95.257000000000005</v>
      </c>
      <c r="I59" s="128">
        <v>73.84</v>
      </c>
      <c r="J59" s="128">
        <v>9.3000000000000007</v>
      </c>
      <c r="K59" s="128"/>
      <c r="L59" s="128">
        <v>1755</v>
      </c>
      <c r="M59" s="10"/>
    </row>
    <row r="60" spans="1:13" x14ac:dyDescent="0.3">
      <c r="A60" s="106">
        <v>40603</v>
      </c>
      <c r="B60" s="128">
        <v>29297</v>
      </c>
      <c r="C60" s="128">
        <v>187.80549999999999</v>
      </c>
      <c r="D60" s="128">
        <v>632.25</v>
      </c>
      <c r="E60" s="128">
        <v>12.870000000000001</v>
      </c>
      <c r="F60" s="128"/>
      <c r="G60" s="128">
        <v>19324</v>
      </c>
      <c r="H60" s="128">
        <v>132.0735</v>
      </c>
      <c r="I60" s="128">
        <v>80.449999999999989</v>
      </c>
      <c r="J60" s="128">
        <v>5.97</v>
      </c>
      <c r="K60" s="128"/>
      <c r="L60" s="128">
        <v>1594</v>
      </c>
      <c r="M60" s="10"/>
    </row>
    <row r="61" spans="1:13" x14ac:dyDescent="0.3">
      <c r="A61" s="106">
        <v>40695</v>
      </c>
      <c r="B61" s="128">
        <v>34212</v>
      </c>
      <c r="C61" s="128">
        <v>233.0865</v>
      </c>
      <c r="D61" s="128">
        <v>533.80999999999995</v>
      </c>
      <c r="E61" s="128">
        <v>8.59</v>
      </c>
      <c r="F61" s="128"/>
      <c r="G61" s="128">
        <v>22180</v>
      </c>
      <c r="H61" s="128">
        <v>151.64850000000001</v>
      </c>
      <c r="I61" s="128">
        <v>81.52</v>
      </c>
      <c r="J61" s="128">
        <v>6.77</v>
      </c>
      <c r="K61" s="128"/>
      <c r="L61" s="128">
        <v>1579</v>
      </c>
      <c r="M61" s="10"/>
    </row>
    <row r="62" spans="1:13" x14ac:dyDescent="0.3">
      <c r="A62" s="106">
        <v>40787</v>
      </c>
      <c r="B62" s="128">
        <v>38043</v>
      </c>
      <c r="C62" s="128">
        <v>11.138</v>
      </c>
      <c r="D62" s="128">
        <v>588.54999999999995</v>
      </c>
      <c r="E62" s="128">
        <v>14.219999999999999</v>
      </c>
      <c r="F62" s="128"/>
      <c r="G62" s="128">
        <v>26623</v>
      </c>
      <c r="H62" s="128">
        <v>4</v>
      </c>
      <c r="I62" s="128">
        <v>79.209999999999994</v>
      </c>
      <c r="J62" s="128">
        <v>6.2299999999999995</v>
      </c>
      <c r="K62" s="128"/>
      <c r="L62" s="128">
        <v>1482</v>
      </c>
      <c r="M62" s="10"/>
    </row>
    <row r="63" spans="1:13" x14ac:dyDescent="0.3">
      <c r="A63" s="106">
        <v>40878</v>
      </c>
      <c r="B63" s="128">
        <v>34999</v>
      </c>
      <c r="C63" s="128">
        <v>0</v>
      </c>
      <c r="D63" s="128">
        <v>685.57999999999993</v>
      </c>
      <c r="E63" s="128">
        <v>10.5</v>
      </c>
      <c r="F63" s="128"/>
      <c r="G63" s="128">
        <v>23306.5</v>
      </c>
      <c r="H63" s="128">
        <v>0</v>
      </c>
      <c r="I63" s="128">
        <v>68.564999999999998</v>
      </c>
      <c r="J63" s="128">
        <v>7.0299999999999994</v>
      </c>
      <c r="K63" s="128"/>
      <c r="L63" s="128">
        <v>1534</v>
      </c>
      <c r="M63" s="10"/>
    </row>
    <row r="64" spans="1:13" x14ac:dyDescent="0.3">
      <c r="A64" s="106">
        <v>40969</v>
      </c>
      <c r="B64" s="128">
        <v>37191</v>
      </c>
      <c r="C64" s="128">
        <v>23.571000000000002</v>
      </c>
      <c r="D64" s="128">
        <v>1193.68</v>
      </c>
      <c r="E64" s="128">
        <v>10.85</v>
      </c>
      <c r="F64" s="128"/>
      <c r="G64" s="128">
        <v>21515</v>
      </c>
      <c r="H64" s="128">
        <v>7.6820000000000004</v>
      </c>
      <c r="I64" s="128">
        <v>79.539999999999992</v>
      </c>
      <c r="J64" s="128">
        <v>7.7200000000000006</v>
      </c>
      <c r="K64" s="128"/>
      <c r="L64" s="128">
        <v>1751</v>
      </c>
      <c r="M64" s="10"/>
    </row>
    <row r="65" spans="1:13" x14ac:dyDescent="0.3">
      <c r="A65" s="106">
        <v>41061</v>
      </c>
      <c r="B65" s="128">
        <v>37819</v>
      </c>
      <c r="C65" s="128">
        <v>22.722999999999999</v>
      </c>
      <c r="D65" s="128">
        <v>669.53</v>
      </c>
      <c r="E65" s="128">
        <v>10.059999999999999</v>
      </c>
      <c r="F65" s="128"/>
      <c r="G65" s="128">
        <v>25094</v>
      </c>
      <c r="H65" s="128">
        <v>5.5360000000000005</v>
      </c>
      <c r="I65" s="128">
        <v>101.94999999999999</v>
      </c>
      <c r="J65" s="128">
        <v>10.87</v>
      </c>
      <c r="K65" s="128"/>
      <c r="L65" s="128">
        <v>1834</v>
      </c>
      <c r="M65" s="10"/>
    </row>
    <row r="66" spans="1:13" x14ac:dyDescent="0.3">
      <c r="A66" s="106">
        <v>41153</v>
      </c>
      <c r="B66" s="128">
        <v>43864</v>
      </c>
      <c r="C66" s="128">
        <v>64.48</v>
      </c>
      <c r="D66" s="128">
        <v>606.05999999999995</v>
      </c>
      <c r="E66" s="128">
        <v>10.48</v>
      </c>
      <c r="F66" s="128"/>
      <c r="G66" s="128">
        <v>30883</v>
      </c>
      <c r="H66" s="128">
        <v>9.4740000000000002</v>
      </c>
      <c r="I66" s="128">
        <v>94.37</v>
      </c>
      <c r="J66" s="128">
        <v>8.629999999999999</v>
      </c>
      <c r="K66" s="128"/>
      <c r="L66" s="128">
        <v>1924</v>
      </c>
      <c r="M66" s="10"/>
    </row>
    <row r="67" spans="1:13" x14ac:dyDescent="0.3">
      <c r="A67" s="106">
        <v>41244</v>
      </c>
      <c r="B67" s="128">
        <v>40343</v>
      </c>
      <c r="C67" s="128">
        <v>25.342999999999996</v>
      </c>
      <c r="D67" s="128">
        <v>716.8</v>
      </c>
      <c r="E67" s="128">
        <v>12.08</v>
      </c>
      <c r="F67" s="128"/>
      <c r="G67" s="128">
        <v>24301</v>
      </c>
      <c r="H67" s="128">
        <v>3.5059999999999998</v>
      </c>
      <c r="I67" s="128">
        <v>89.52000000000001</v>
      </c>
      <c r="J67" s="128">
        <v>10.4</v>
      </c>
      <c r="K67" s="128"/>
      <c r="L67" s="128">
        <v>1754</v>
      </c>
      <c r="M67" s="10"/>
    </row>
    <row r="68" spans="1:13" x14ac:dyDescent="0.3">
      <c r="A68" s="106">
        <v>41334</v>
      </c>
      <c r="B68" s="128">
        <v>35636</v>
      </c>
      <c r="C68" s="128">
        <v>21.22</v>
      </c>
      <c r="D68" s="128">
        <v>515.17000000000007</v>
      </c>
      <c r="E68" s="128">
        <v>12.68</v>
      </c>
      <c r="F68" s="128"/>
      <c r="G68" s="128">
        <v>23141</v>
      </c>
      <c r="H68" s="128">
        <v>2.8879999999999999</v>
      </c>
      <c r="I68" s="128">
        <v>85.07</v>
      </c>
      <c r="J68" s="128">
        <v>9.6999999999999993</v>
      </c>
      <c r="K68" s="128"/>
      <c r="L68" s="128">
        <v>1820</v>
      </c>
      <c r="M68" s="10"/>
    </row>
    <row r="69" spans="1:13" x14ac:dyDescent="0.3">
      <c r="A69" s="106">
        <v>41426</v>
      </c>
      <c r="B69" s="128">
        <v>41108</v>
      </c>
      <c r="C69" s="128">
        <v>13.478</v>
      </c>
      <c r="D69" s="128">
        <v>488.83000000000004</v>
      </c>
      <c r="E69" s="128">
        <v>9.4500000000000011</v>
      </c>
      <c r="F69" s="128"/>
      <c r="G69" s="128">
        <v>28352</v>
      </c>
      <c r="H69" s="128">
        <v>1.903</v>
      </c>
      <c r="I69" s="128">
        <v>84.26</v>
      </c>
      <c r="J69" s="128">
        <v>12.55</v>
      </c>
      <c r="K69" s="128"/>
      <c r="L69" s="128">
        <v>1756</v>
      </c>
      <c r="M69" s="10"/>
    </row>
    <row r="70" spans="1:13" x14ac:dyDescent="0.3">
      <c r="A70" s="106">
        <v>41518</v>
      </c>
      <c r="B70" s="128">
        <v>39702</v>
      </c>
      <c r="C70" s="128">
        <v>0</v>
      </c>
      <c r="D70" s="128">
        <v>515.92999999999995</v>
      </c>
      <c r="E70" s="128">
        <v>7.5</v>
      </c>
      <c r="F70" s="128"/>
      <c r="G70" s="128">
        <v>32060</v>
      </c>
      <c r="H70" s="128" t="s">
        <v>18</v>
      </c>
      <c r="I70" s="128">
        <v>76.92</v>
      </c>
      <c r="J70" s="128">
        <v>13.17</v>
      </c>
      <c r="K70" s="128"/>
      <c r="L70" s="128">
        <v>1624</v>
      </c>
      <c r="M70" s="10"/>
    </row>
    <row r="71" spans="1:13" x14ac:dyDescent="0.3">
      <c r="A71" s="106">
        <v>41609</v>
      </c>
      <c r="B71" s="128">
        <v>31949</v>
      </c>
      <c r="C71" s="128">
        <v>0.93</v>
      </c>
      <c r="D71" s="128">
        <v>627.86999999999989</v>
      </c>
      <c r="E71" s="128">
        <v>7.79</v>
      </c>
      <c r="F71" s="128"/>
      <c r="G71" s="128">
        <v>25655</v>
      </c>
      <c r="H71" s="128" t="s">
        <v>18</v>
      </c>
      <c r="I71" s="128">
        <v>88.85</v>
      </c>
      <c r="J71" s="128">
        <v>11.59</v>
      </c>
      <c r="K71" s="128"/>
      <c r="L71" s="128">
        <v>1630</v>
      </c>
      <c r="M71" s="10"/>
    </row>
    <row r="72" spans="1:13" x14ac:dyDescent="0.3">
      <c r="A72" s="106">
        <v>41699</v>
      </c>
      <c r="B72" s="128">
        <v>29030</v>
      </c>
      <c r="C72" s="128">
        <v>103</v>
      </c>
      <c r="D72" s="128">
        <v>433.65</v>
      </c>
      <c r="E72" s="128">
        <v>12.42</v>
      </c>
      <c r="F72" s="128">
        <f>Monthly_Data!F152+Monthly_Data!F153+Monthly_Data!F154</f>
        <v>3843</v>
      </c>
      <c r="G72" s="128">
        <v>24391</v>
      </c>
      <c r="H72" s="128" t="s">
        <v>18</v>
      </c>
      <c r="I72" s="128">
        <v>91.59</v>
      </c>
      <c r="J72" s="128">
        <v>10.99</v>
      </c>
      <c r="K72" s="128">
        <f>Monthly_Data!K152+Monthly_Data!K153+Monthly_Data!K154</f>
        <v>3843</v>
      </c>
      <c r="L72" s="128">
        <v>1526</v>
      </c>
      <c r="M72" s="10"/>
    </row>
    <row r="73" spans="1:13" x14ac:dyDescent="0.3">
      <c r="A73" s="106">
        <v>41791</v>
      </c>
      <c r="B73" s="128">
        <v>37100</v>
      </c>
      <c r="C73" s="128" t="s">
        <v>18</v>
      </c>
      <c r="D73" s="128">
        <v>765.16</v>
      </c>
      <c r="E73" s="128">
        <v>7.82</v>
      </c>
      <c r="F73" s="128">
        <f>Monthly_Data!F155+Monthly_Data!F156+Monthly_Data!F157</f>
        <v>2856</v>
      </c>
      <c r="G73" s="128">
        <v>26847</v>
      </c>
      <c r="H73" s="128" t="s">
        <v>18</v>
      </c>
      <c r="I73" s="128">
        <v>90.11</v>
      </c>
      <c r="J73" s="128">
        <v>60.449999999999996</v>
      </c>
      <c r="K73" s="128">
        <f>Monthly_Data!K155+Monthly_Data!K156+Monthly_Data!K157</f>
        <v>2849</v>
      </c>
      <c r="L73" s="128">
        <v>1666</v>
      </c>
      <c r="M73" s="10"/>
    </row>
    <row r="74" spans="1:13" x14ac:dyDescent="0.3">
      <c r="A74" s="106">
        <v>41883</v>
      </c>
      <c r="B74" s="128">
        <v>37113</v>
      </c>
      <c r="C74" s="128" t="s">
        <v>18</v>
      </c>
      <c r="D74" s="128">
        <v>530.13</v>
      </c>
      <c r="E74" s="128">
        <v>9.73</v>
      </c>
      <c r="F74" s="128">
        <f>Monthly_Data!F158+Monthly_Data!F159+Monthly_Data!F160</f>
        <v>2067</v>
      </c>
      <c r="G74" s="128">
        <v>30978</v>
      </c>
      <c r="H74" s="128" t="s">
        <v>18</v>
      </c>
      <c r="I74" s="128">
        <v>80.569999999999993</v>
      </c>
      <c r="J74" s="128">
        <v>14.489999999999998</v>
      </c>
      <c r="K74" s="128">
        <f>Monthly_Data!K158+Monthly_Data!K159+Monthly_Data!K160</f>
        <v>2065</v>
      </c>
      <c r="L74" s="128">
        <v>1557</v>
      </c>
      <c r="M74" s="10"/>
    </row>
    <row r="75" spans="1:13" x14ac:dyDescent="0.3">
      <c r="A75" s="106">
        <v>41974</v>
      </c>
      <c r="B75" s="128">
        <v>31194.5</v>
      </c>
      <c r="C75" s="128" t="s">
        <v>18</v>
      </c>
      <c r="D75" s="128">
        <v>718.86500000000001</v>
      </c>
      <c r="E75" s="128">
        <v>9.2899999999999991</v>
      </c>
      <c r="F75" s="128">
        <f>Monthly_Data!F161+Monthly_Data!F162+Monthly_Data!F163</f>
        <v>1251</v>
      </c>
      <c r="G75" s="128">
        <v>24467.5</v>
      </c>
      <c r="H75" s="128" t="s">
        <v>18</v>
      </c>
      <c r="I75" s="128">
        <v>82.54</v>
      </c>
      <c r="J75" s="128">
        <v>14.52</v>
      </c>
      <c r="K75" s="128">
        <f>Monthly_Data!K161+Monthly_Data!K162+Monthly_Data!K163</f>
        <v>1250</v>
      </c>
      <c r="L75" s="128">
        <v>1486</v>
      </c>
      <c r="M75" s="10"/>
    </row>
    <row r="76" spans="1:13" x14ac:dyDescent="0.3">
      <c r="A76" s="106">
        <v>42064</v>
      </c>
      <c r="B76" s="128">
        <v>31828</v>
      </c>
      <c r="C76" s="128" t="s">
        <v>18</v>
      </c>
      <c r="D76" s="128">
        <v>620.46</v>
      </c>
      <c r="E76" s="128">
        <v>8.02</v>
      </c>
      <c r="F76" s="128">
        <f>Monthly_Data!F164+Monthly_Data!F165+Monthly_Data!F166</f>
        <v>679</v>
      </c>
      <c r="G76" s="128">
        <v>25164</v>
      </c>
      <c r="H76" s="128" t="s">
        <v>18</v>
      </c>
      <c r="I76" s="128">
        <v>78.37</v>
      </c>
      <c r="J76" s="128">
        <v>9.93</v>
      </c>
      <c r="K76" s="128">
        <f>Monthly_Data!K164+Monthly_Data!K165+Monthly_Data!K166</f>
        <v>678</v>
      </c>
      <c r="L76" s="128">
        <v>1397</v>
      </c>
      <c r="M76" s="10"/>
    </row>
    <row r="77" spans="1:13" x14ac:dyDescent="0.3">
      <c r="A77" s="106">
        <v>42156</v>
      </c>
      <c r="B77" s="128">
        <v>28503</v>
      </c>
      <c r="C77" s="128" t="s">
        <v>18</v>
      </c>
      <c r="D77" s="128">
        <v>587.96</v>
      </c>
      <c r="E77" s="128">
        <v>6.3</v>
      </c>
      <c r="F77" s="128">
        <f>Monthly_Data!F167+Monthly_Data!F168+Monthly_Data!F169</f>
        <v>618</v>
      </c>
      <c r="G77" s="128">
        <v>24341</v>
      </c>
      <c r="H77" s="128" t="s">
        <v>18</v>
      </c>
      <c r="I77" s="128">
        <v>93.5</v>
      </c>
      <c r="J77" s="128">
        <v>8.99</v>
      </c>
      <c r="K77" s="128">
        <f>Monthly_Data!K167+Monthly_Data!K168+Monthly_Data!K169</f>
        <v>618</v>
      </c>
      <c r="L77" s="128">
        <v>1574</v>
      </c>
      <c r="M77" s="10"/>
    </row>
    <row r="78" spans="1:13" x14ac:dyDescent="0.3">
      <c r="A78" s="106">
        <v>42248</v>
      </c>
      <c r="B78" s="128">
        <v>29886</v>
      </c>
      <c r="C78" s="128" t="s">
        <v>18</v>
      </c>
      <c r="D78" s="128">
        <v>516.81000000000006</v>
      </c>
      <c r="E78" s="128">
        <v>6.34</v>
      </c>
      <c r="F78" s="128">
        <f>Monthly_Data!F170+Monthly_Data!F171+Monthly_Data!F172</f>
        <v>626</v>
      </c>
      <c r="G78" s="128">
        <v>16762</v>
      </c>
      <c r="H78" s="128" t="s">
        <v>18</v>
      </c>
      <c r="I78" s="128">
        <v>54.149999999999991</v>
      </c>
      <c r="J78" s="128">
        <v>10.96</v>
      </c>
      <c r="K78" s="128">
        <f>Monthly_Data!K170+Monthly_Data!K171+Monthly_Data!K172</f>
        <v>625</v>
      </c>
      <c r="L78" s="128">
        <v>1251</v>
      </c>
      <c r="M78" s="10"/>
    </row>
    <row r="79" spans="1:13" x14ac:dyDescent="0.3">
      <c r="A79" s="106">
        <v>42339</v>
      </c>
      <c r="B79" s="128">
        <v>29919</v>
      </c>
      <c r="C79" s="128" t="s">
        <v>18</v>
      </c>
      <c r="D79" s="128">
        <v>520.95000000000005</v>
      </c>
      <c r="E79" s="128">
        <v>8.8000000000000007</v>
      </c>
      <c r="F79" s="128">
        <f>Monthly_Data!F173+Monthly_Data!F174+Monthly_Data!F175</f>
        <v>622</v>
      </c>
      <c r="G79" s="128">
        <v>20674</v>
      </c>
      <c r="H79" s="128" t="s">
        <v>18</v>
      </c>
      <c r="I79" s="128">
        <v>67.42</v>
      </c>
      <c r="J79" s="128">
        <v>12.95</v>
      </c>
      <c r="K79" s="128">
        <f>Monthly_Data!K173+Monthly_Data!K174+Monthly_Data!K175</f>
        <v>622</v>
      </c>
      <c r="L79" s="128">
        <v>1244</v>
      </c>
      <c r="M79" s="10"/>
    </row>
    <row r="80" spans="1:13" x14ac:dyDescent="0.3">
      <c r="A80" s="106">
        <v>42430</v>
      </c>
      <c r="B80" s="128">
        <v>24616</v>
      </c>
      <c r="C80" s="128" t="s">
        <v>18</v>
      </c>
      <c r="D80" s="128">
        <v>426.79</v>
      </c>
      <c r="E80" s="128">
        <v>7.16</v>
      </c>
      <c r="F80" s="128">
        <f>Monthly_Data!F176+Monthly_Data!F177+Monthly_Data!F178</f>
        <v>541</v>
      </c>
      <c r="G80" s="128">
        <v>16761</v>
      </c>
      <c r="H80" s="128" t="s">
        <v>18</v>
      </c>
      <c r="I80" s="128">
        <v>84.8</v>
      </c>
      <c r="J80" s="128">
        <v>11.42</v>
      </c>
      <c r="K80" s="128">
        <f>Monthly_Data!K176+Monthly_Data!K177+Monthly_Data!K178</f>
        <v>541</v>
      </c>
      <c r="L80" s="128">
        <v>1082</v>
      </c>
      <c r="M80" s="10"/>
    </row>
    <row r="81" spans="1:13" x14ac:dyDescent="0.3">
      <c r="A81" s="106">
        <v>42522</v>
      </c>
      <c r="B81" s="128">
        <v>26051</v>
      </c>
      <c r="C81" s="128" t="s">
        <v>18</v>
      </c>
      <c r="D81" s="128">
        <v>452.11</v>
      </c>
      <c r="E81" s="128">
        <v>6.93</v>
      </c>
      <c r="F81" s="128">
        <f>Monthly_Data!F179+Monthly_Data!F180+Monthly_Data!F181</f>
        <v>512</v>
      </c>
      <c r="G81" s="128">
        <v>19660</v>
      </c>
      <c r="H81" s="128" t="s">
        <v>18</v>
      </c>
      <c r="I81" s="128">
        <v>87.199999999999989</v>
      </c>
      <c r="J81" s="128">
        <v>23.44</v>
      </c>
      <c r="K81" s="128">
        <f>Monthly_Data!K179+Monthly_Data!K180+Monthly_Data!K181</f>
        <v>512</v>
      </c>
      <c r="L81" s="128">
        <v>1024</v>
      </c>
      <c r="M81" s="10"/>
    </row>
    <row r="82" spans="1:13" x14ac:dyDescent="0.3">
      <c r="A82" s="106">
        <v>42614</v>
      </c>
      <c r="B82" s="128">
        <v>28128</v>
      </c>
      <c r="C82" s="128" t="s">
        <v>18</v>
      </c>
      <c r="D82" s="128">
        <v>437.36</v>
      </c>
      <c r="E82" s="128">
        <v>7.43</v>
      </c>
      <c r="F82" s="128">
        <f>Monthly_Data!F182+Monthly_Data!F183+Monthly_Data!F184</f>
        <v>513</v>
      </c>
      <c r="G82" s="128">
        <v>20826</v>
      </c>
      <c r="H82" s="128" t="s">
        <v>18</v>
      </c>
      <c r="I82" s="128">
        <v>59.69</v>
      </c>
      <c r="J82" s="128">
        <v>18.920000000000002</v>
      </c>
      <c r="K82" s="128">
        <f>Monthly_Data!K182+Monthly_Data!K183+Monthly_Data!K184</f>
        <v>512</v>
      </c>
      <c r="L82" s="128">
        <v>1025</v>
      </c>
      <c r="M82" s="10"/>
    </row>
    <row r="83" spans="1:13" x14ac:dyDescent="0.3">
      <c r="A83" s="106">
        <v>42705</v>
      </c>
      <c r="B83" s="128">
        <v>27091</v>
      </c>
      <c r="C83" s="128" t="s">
        <v>18</v>
      </c>
      <c r="D83" s="128">
        <v>422.09000000000003</v>
      </c>
      <c r="E83" s="128">
        <v>10.530000000000001</v>
      </c>
      <c r="F83" s="128">
        <f>Monthly_Data!F185+Monthly_Data!F186+Monthly_Data!F187</f>
        <v>525</v>
      </c>
      <c r="G83" s="128">
        <v>18247</v>
      </c>
      <c r="H83" s="128" t="s">
        <v>18</v>
      </c>
      <c r="I83" s="128">
        <v>35.28</v>
      </c>
      <c r="J83" s="128">
        <v>10.91</v>
      </c>
      <c r="K83" s="128">
        <f>Monthly_Data!K185+Monthly_Data!K186+Monthly_Data!K187</f>
        <v>525</v>
      </c>
      <c r="L83" s="128">
        <v>1050</v>
      </c>
      <c r="M83" s="10"/>
    </row>
    <row r="84" spans="1:13" x14ac:dyDescent="0.3">
      <c r="A84" s="106">
        <v>42795</v>
      </c>
      <c r="B84" s="128">
        <v>25739</v>
      </c>
      <c r="C84" s="128" t="s">
        <v>18</v>
      </c>
      <c r="D84" s="128">
        <v>580.05999999999995</v>
      </c>
      <c r="E84" s="128">
        <v>12.719999999999999</v>
      </c>
      <c r="F84" s="128">
        <f>Monthly_Data!F188+Monthly_Data!F189+Monthly_Data!F190</f>
        <v>562</v>
      </c>
      <c r="G84" s="128">
        <v>17550</v>
      </c>
      <c r="H84" s="128" t="s">
        <v>18</v>
      </c>
      <c r="I84" s="128">
        <v>19.229999999999997</v>
      </c>
      <c r="J84" s="128">
        <v>12.620000000000001</v>
      </c>
      <c r="K84" s="128">
        <f>Monthly_Data!K188+Monthly_Data!K189+Monthly_Data!K190</f>
        <v>562</v>
      </c>
      <c r="L84" s="128">
        <v>1124</v>
      </c>
      <c r="M84" s="12"/>
    </row>
    <row r="85" spans="1:13" x14ac:dyDescent="0.3">
      <c r="A85" s="106">
        <v>42887</v>
      </c>
      <c r="B85" s="128">
        <v>25939</v>
      </c>
      <c r="C85" s="128">
        <v>27</v>
      </c>
      <c r="D85" s="128">
        <v>583.62</v>
      </c>
      <c r="E85" s="128">
        <v>8.1</v>
      </c>
      <c r="F85" s="128">
        <f>Monthly_Data!F191+Monthly_Data!F192+Monthly_Data!F193</f>
        <v>556</v>
      </c>
      <c r="G85" s="128">
        <v>18329</v>
      </c>
      <c r="H85" s="128" t="s">
        <v>18</v>
      </c>
      <c r="I85" s="128">
        <v>41.04</v>
      </c>
      <c r="J85" s="128">
        <v>16.59</v>
      </c>
      <c r="K85" s="128">
        <f>Monthly_Data!K191+Monthly_Data!K192+Monthly_Data!K193</f>
        <v>556</v>
      </c>
      <c r="L85" s="128">
        <v>1112</v>
      </c>
      <c r="M85" s="10"/>
    </row>
    <row r="86" spans="1:13" x14ac:dyDescent="0.3">
      <c r="A86" s="106">
        <v>42979</v>
      </c>
      <c r="B86" s="128">
        <v>36588</v>
      </c>
      <c r="C86" s="128">
        <v>821</v>
      </c>
      <c r="D86" s="128">
        <v>420.38</v>
      </c>
      <c r="E86" s="128">
        <v>10.050000000000001</v>
      </c>
      <c r="F86" s="128">
        <f>Monthly_Data!F194+Monthly_Data!F195+Monthly_Data!F196</f>
        <v>646</v>
      </c>
      <c r="G86" s="128">
        <v>21289</v>
      </c>
      <c r="H86" s="128">
        <v>348</v>
      </c>
      <c r="I86" s="128">
        <v>25.71</v>
      </c>
      <c r="J86" s="128">
        <v>14.09</v>
      </c>
      <c r="K86" s="128">
        <f>Monthly_Data!K194+Monthly_Data!K195+Monthly_Data!K196</f>
        <v>646</v>
      </c>
      <c r="L86" s="128">
        <v>1288</v>
      </c>
      <c r="M86" s="10"/>
    </row>
    <row r="87" spans="1:13" x14ac:dyDescent="0.3">
      <c r="A87" s="106">
        <v>43070</v>
      </c>
      <c r="B87" s="128">
        <v>43210</v>
      </c>
      <c r="C87" s="128">
        <v>1249</v>
      </c>
      <c r="D87" s="128">
        <v>458.43</v>
      </c>
      <c r="E87" s="128">
        <v>16.37</v>
      </c>
      <c r="F87" s="128">
        <f>Monthly_Data!F197+Monthly_Data!F198+Monthly_Data!F199</f>
        <v>703</v>
      </c>
      <c r="G87" s="128">
        <v>19972</v>
      </c>
      <c r="H87" s="128" t="s">
        <v>18</v>
      </c>
      <c r="I87" s="128">
        <v>33.760000000000005</v>
      </c>
      <c r="J87" s="128">
        <v>18.990000000000002</v>
      </c>
      <c r="K87" s="128">
        <f>Monthly_Data!K197+Monthly_Data!K198+Monthly_Data!K199</f>
        <v>603</v>
      </c>
      <c r="L87" s="128">
        <v>1406</v>
      </c>
      <c r="M87" s="10"/>
    </row>
    <row r="88" spans="1:13" x14ac:dyDescent="0.3">
      <c r="A88" s="106">
        <v>43160</v>
      </c>
      <c r="B88" s="128">
        <v>36456</v>
      </c>
      <c r="C88" s="128" t="s">
        <v>18</v>
      </c>
      <c r="D88" s="128">
        <v>260.47000000000003</v>
      </c>
      <c r="E88" s="128">
        <v>5.64</v>
      </c>
      <c r="F88" s="128">
        <f>Monthly_Data!F200+Monthly_Data!F201+Monthly_Data!F202</f>
        <v>673</v>
      </c>
      <c r="G88" s="128">
        <v>19355</v>
      </c>
      <c r="H88" s="128" t="s">
        <v>18</v>
      </c>
      <c r="I88" s="128">
        <v>46.14</v>
      </c>
      <c r="J88" s="128">
        <v>7.2200000000000006</v>
      </c>
      <c r="K88" s="128">
        <f>Monthly_Data!K200+Monthly_Data!K201+Monthly_Data!K202</f>
        <v>673</v>
      </c>
      <c r="L88" s="128">
        <v>1342</v>
      </c>
      <c r="M88" s="10"/>
    </row>
    <row r="89" spans="1:13" x14ac:dyDescent="0.3">
      <c r="A89" s="106">
        <v>43252</v>
      </c>
      <c r="B89" s="128">
        <v>36446</v>
      </c>
      <c r="C89" s="128" t="s">
        <v>18</v>
      </c>
      <c r="D89" s="128">
        <v>528.73</v>
      </c>
      <c r="E89" s="128">
        <v>12.77</v>
      </c>
      <c r="F89" s="128">
        <f>Monthly_Data!F203+Monthly_Data!F204+Monthly_Data!F205</f>
        <v>643</v>
      </c>
      <c r="G89" s="128">
        <v>21845</v>
      </c>
      <c r="H89" s="128" t="s">
        <v>18</v>
      </c>
      <c r="I89" s="128">
        <v>41.870000000000005</v>
      </c>
      <c r="J89" s="128">
        <v>28.16</v>
      </c>
      <c r="K89" s="128">
        <f>Monthly_Data!K203+Monthly_Data!K204+Monthly_Data!K205</f>
        <v>644</v>
      </c>
      <c r="L89" s="128">
        <v>1286</v>
      </c>
      <c r="M89" s="10"/>
    </row>
    <row r="90" spans="1:13" x14ac:dyDescent="0.3">
      <c r="A90" s="106">
        <v>43344</v>
      </c>
      <c r="B90" s="128">
        <v>34806</v>
      </c>
      <c r="C90" s="128" t="s">
        <v>18</v>
      </c>
      <c r="D90" s="128">
        <v>379.35</v>
      </c>
      <c r="E90" s="128">
        <v>8.34</v>
      </c>
      <c r="F90" s="128">
        <f>Monthly_Data!F206+Monthly_Data!F207++Monthly_Data!F208</f>
        <v>561</v>
      </c>
      <c r="G90" s="128">
        <v>24746</v>
      </c>
      <c r="H90" s="128" t="s">
        <v>18</v>
      </c>
      <c r="I90" s="128">
        <v>38.29</v>
      </c>
      <c r="J90" s="128">
        <v>8.8000000000000007</v>
      </c>
      <c r="K90" s="128">
        <f>Monthly_Data!K206+Monthly_Data!K207++Monthly_Data!K208</f>
        <v>561</v>
      </c>
      <c r="L90" s="128">
        <v>1122</v>
      </c>
      <c r="M90" s="10"/>
    </row>
    <row r="91" spans="1:13" x14ac:dyDescent="0.3">
      <c r="A91" s="106">
        <v>43435</v>
      </c>
      <c r="B91" s="128">
        <v>31370</v>
      </c>
      <c r="C91" s="128" t="s">
        <v>18</v>
      </c>
      <c r="D91" s="128">
        <v>441.28</v>
      </c>
      <c r="E91" s="128">
        <v>9.73</v>
      </c>
      <c r="F91" s="128">
        <f>Monthly_Data!F209+Monthly_Data!F210+Monthly_Data!F211</f>
        <v>479</v>
      </c>
      <c r="G91" s="128">
        <v>21559</v>
      </c>
      <c r="H91" s="128" t="s">
        <v>18</v>
      </c>
      <c r="I91" s="128">
        <v>54.43</v>
      </c>
      <c r="J91" s="128">
        <v>19.099999999999998</v>
      </c>
      <c r="K91" s="128">
        <f>Monthly_Data!K209+Monthly_Data!K210+Monthly_Data!K211</f>
        <v>478</v>
      </c>
      <c r="L91" s="128">
        <v>957</v>
      </c>
      <c r="M91" s="10"/>
    </row>
    <row r="92" spans="1:13" x14ac:dyDescent="0.3">
      <c r="A92" s="106">
        <v>43525</v>
      </c>
      <c r="B92" s="128">
        <v>28875</v>
      </c>
      <c r="C92" s="128" t="s">
        <v>18</v>
      </c>
      <c r="D92" s="128">
        <v>457.48</v>
      </c>
      <c r="E92" s="128">
        <v>9.7799999999999994</v>
      </c>
      <c r="F92" s="128">
        <f>Monthly_Data!F212+Monthly_Data!F213+Monthly_Data!F214</f>
        <v>469</v>
      </c>
      <c r="G92" s="128">
        <v>20835</v>
      </c>
      <c r="H92" s="128" t="s">
        <v>18</v>
      </c>
      <c r="I92" s="128">
        <v>51.99</v>
      </c>
      <c r="J92" s="128">
        <v>9.02</v>
      </c>
      <c r="K92" s="128">
        <f>Monthly_Data!K212+Monthly_Data!K213+Monthly_Data!K214</f>
        <v>469</v>
      </c>
      <c r="L92" s="128">
        <v>938</v>
      </c>
      <c r="M92" s="10"/>
    </row>
    <row r="93" spans="1:13" x14ac:dyDescent="0.3">
      <c r="A93" s="106">
        <v>43617</v>
      </c>
      <c r="B93" s="128">
        <v>33545</v>
      </c>
      <c r="C93" s="128" t="s">
        <v>18</v>
      </c>
      <c r="D93" s="128">
        <v>474.37</v>
      </c>
      <c r="E93" s="128">
        <v>9.5500000000000007</v>
      </c>
      <c r="F93" s="128">
        <f>Monthly_Data!F215+Monthly_Data!F216+Monthly_Data!F217</f>
        <v>573</v>
      </c>
      <c r="G93" s="128">
        <v>23070</v>
      </c>
      <c r="H93" s="128" t="s">
        <v>18</v>
      </c>
      <c r="I93" s="128">
        <v>46.81</v>
      </c>
      <c r="J93" s="128">
        <v>13.56</v>
      </c>
      <c r="K93" s="128">
        <f>Monthly_Data!K215+Monthly_Data!K216+Monthly_Data!K217</f>
        <v>574</v>
      </c>
      <c r="L93" s="128">
        <v>1147</v>
      </c>
      <c r="M93" s="10"/>
    </row>
    <row r="94" spans="1:13" x14ac:dyDescent="0.3">
      <c r="A94" s="106">
        <v>43709</v>
      </c>
      <c r="B94" s="128">
        <v>34295</v>
      </c>
      <c r="C94" s="128" t="s">
        <v>44</v>
      </c>
      <c r="D94" s="128">
        <v>483.12</v>
      </c>
      <c r="E94" s="128">
        <v>9.5400000000000009</v>
      </c>
      <c r="F94" s="128">
        <v>543</v>
      </c>
      <c r="G94" s="128">
        <v>28677</v>
      </c>
      <c r="H94" s="128" t="s">
        <v>18</v>
      </c>
      <c r="I94" s="128">
        <v>40.21</v>
      </c>
      <c r="J94" s="128">
        <v>10.81</v>
      </c>
      <c r="K94" s="128">
        <v>543</v>
      </c>
      <c r="L94" s="128">
        <f>Monthly_Data!L220+Monthly_Data!L219+Monthly_Data!L218</f>
        <v>1086</v>
      </c>
      <c r="M94" s="10"/>
    </row>
    <row r="95" spans="1:13" x14ac:dyDescent="0.3">
      <c r="A95" s="106">
        <v>43800</v>
      </c>
      <c r="B95" s="128">
        <v>33912</v>
      </c>
      <c r="C95" s="128" t="s">
        <v>44</v>
      </c>
      <c r="D95" s="128">
        <v>650.65000000000009</v>
      </c>
      <c r="E95" s="128">
        <v>9.879999999999999</v>
      </c>
      <c r="F95" s="128">
        <f>Monthly_Data!F221+Monthly_Data!F222+Monthly_Data!F223</f>
        <v>613</v>
      </c>
      <c r="G95" s="128">
        <v>26124</v>
      </c>
      <c r="H95" s="128" t="s">
        <v>18</v>
      </c>
      <c r="I95" s="128">
        <v>37.69</v>
      </c>
      <c r="J95" s="128">
        <v>11.29</v>
      </c>
      <c r="K95" s="128">
        <f>Monthly_Data!K221+Monthly_Data!K222+Monthly_Data!K223</f>
        <v>614</v>
      </c>
      <c r="L95" s="128">
        <v>1227</v>
      </c>
      <c r="M95" s="10"/>
    </row>
    <row r="96" spans="1:13" x14ac:dyDescent="0.3">
      <c r="A96" s="106">
        <v>43891</v>
      </c>
      <c r="B96" s="128">
        <v>24035</v>
      </c>
      <c r="C96" s="128" t="s">
        <v>44</v>
      </c>
      <c r="D96" s="128">
        <v>272.78999999999996</v>
      </c>
      <c r="E96" s="128">
        <v>7.54</v>
      </c>
      <c r="F96" s="128">
        <f>Monthly_Data!F224+Monthly_Data!F225+Monthly_Data!F226</f>
        <v>584</v>
      </c>
      <c r="G96" s="128">
        <v>21125</v>
      </c>
      <c r="H96" s="128" t="s">
        <v>18</v>
      </c>
      <c r="I96" s="128">
        <v>26.189999999999998</v>
      </c>
      <c r="J96" s="128">
        <v>6.09</v>
      </c>
      <c r="K96" s="128">
        <f>Monthly_Data!K224+Monthly_Data!K225+Monthly_Data!K226</f>
        <v>584</v>
      </c>
      <c r="L96" s="128">
        <v>1168</v>
      </c>
      <c r="M96" s="10"/>
    </row>
    <row r="97" spans="1:13" x14ac:dyDescent="0.3">
      <c r="A97" s="106">
        <v>43983</v>
      </c>
      <c r="B97" s="128">
        <v>149</v>
      </c>
      <c r="C97" s="128" t="s">
        <v>44</v>
      </c>
      <c r="D97" s="128">
        <v>581.59999999999991</v>
      </c>
      <c r="E97" s="128">
        <v>0.44999999999999996</v>
      </c>
      <c r="F97" s="128">
        <f>Monthly_Data!F227+Monthly_Data!F228+Monthly_Data!F229</f>
        <v>146</v>
      </c>
      <c r="G97" s="128">
        <v>96</v>
      </c>
      <c r="H97" s="128" t="s">
        <v>18</v>
      </c>
      <c r="I97" s="128">
        <v>18.440000000000001</v>
      </c>
      <c r="J97" s="128">
        <v>0</v>
      </c>
      <c r="K97" s="128">
        <f>Monthly_Data!K227+Monthly_Data!K228+Monthly_Data!K229</f>
        <v>146</v>
      </c>
      <c r="L97" s="128">
        <v>292</v>
      </c>
      <c r="M97" s="10"/>
    </row>
    <row r="98" spans="1:13" x14ac:dyDescent="0.3">
      <c r="A98" s="106">
        <v>44075</v>
      </c>
      <c r="B98" s="128">
        <v>1108</v>
      </c>
      <c r="C98" s="128" t="s">
        <v>44</v>
      </c>
      <c r="D98" s="128">
        <v>580.07999999999993</v>
      </c>
      <c r="E98" s="128">
        <v>26.09</v>
      </c>
      <c r="F98" s="128">
        <f>Monthly_Data!F230+Monthly_Data!F231+Monthly_Data!F232</f>
        <v>188</v>
      </c>
      <c r="G98" s="128">
        <v>1188</v>
      </c>
      <c r="H98" s="128" t="s">
        <v>18</v>
      </c>
      <c r="I98" s="128">
        <v>46.31</v>
      </c>
      <c r="J98" s="128">
        <v>0.25</v>
      </c>
      <c r="K98" s="128">
        <f>Monthly_Data!K230+Monthly_Data!K231+Monthly_Data!K232</f>
        <v>188</v>
      </c>
      <c r="L98" s="128">
        <v>376</v>
      </c>
      <c r="M98" s="10"/>
    </row>
    <row r="99" spans="1:13" x14ac:dyDescent="0.3">
      <c r="A99" s="106">
        <v>44166</v>
      </c>
      <c r="B99" s="128">
        <v>9344</v>
      </c>
      <c r="C99" s="128">
        <v>285</v>
      </c>
      <c r="D99" s="128">
        <v>544.65</v>
      </c>
      <c r="E99" s="128">
        <v>5.88</v>
      </c>
      <c r="F99" s="128">
        <v>326</v>
      </c>
      <c r="G99" s="128">
        <v>7411</v>
      </c>
      <c r="H99" s="128" t="s">
        <v>18</v>
      </c>
      <c r="I99" s="128">
        <v>105.41</v>
      </c>
      <c r="J99" s="128">
        <v>0.69</v>
      </c>
      <c r="K99" s="128">
        <v>326</v>
      </c>
      <c r="L99" s="128">
        <v>652</v>
      </c>
      <c r="M99" s="10"/>
    </row>
    <row r="100" spans="1:13" x14ac:dyDescent="0.3">
      <c r="A100" s="106">
        <v>44256</v>
      </c>
      <c r="B100" s="128">
        <v>10482</v>
      </c>
      <c r="C100" s="128" t="s">
        <v>44</v>
      </c>
      <c r="D100" s="128">
        <v>376.61500000000001</v>
      </c>
      <c r="E100" s="128">
        <v>3.2869999999999999</v>
      </c>
      <c r="F100" s="128">
        <v>427</v>
      </c>
      <c r="G100" s="128">
        <v>8088</v>
      </c>
      <c r="H100" s="128" t="s">
        <v>18</v>
      </c>
      <c r="I100" s="128">
        <v>53.213999999999999</v>
      </c>
      <c r="J100" s="128">
        <v>1.0580000000000001</v>
      </c>
      <c r="K100" s="128">
        <v>427</v>
      </c>
      <c r="L100" s="128"/>
      <c r="M100" s="10"/>
    </row>
    <row r="101" spans="1:13" x14ac:dyDescent="0.3">
      <c r="A101" s="106">
        <v>44349</v>
      </c>
      <c r="B101" s="128">
        <v>17669</v>
      </c>
      <c r="C101" s="128" t="s">
        <v>44</v>
      </c>
      <c r="D101" s="128">
        <v>434.89</v>
      </c>
      <c r="E101" s="128">
        <v>2.6100000000000003</v>
      </c>
      <c r="F101" s="128">
        <v>508</v>
      </c>
      <c r="G101" s="128">
        <v>11241</v>
      </c>
      <c r="H101" s="128" t="s">
        <v>18</v>
      </c>
      <c r="I101" s="128">
        <v>64.89</v>
      </c>
      <c r="J101" s="128">
        <v>5.75</v>
      </c>
      <c r="K101" s="128">
        <v>508</v>
      </c>
      <c r="L101" s="128"/>
      <c r="M101" s="10"/>
    </row>
    <row r="102" spans="1:13" ht="15.75" x14ac:dyDescent="0.25">
      <c r="A102" s="126">
        <v>44440</v>
      </c>
      <c r="B102" s="128">
        <v>28376</v>
      </c>
      <c r="C102" s="128">
        <v>96</v>
      </c>
      <c r="D102" s="128">
        <v>423.08000000000004</v>
      </c>
      <c r="E102" s="128">
        <v>6.55</v>
      </c>
      <c r="F102" s="128">
        <v>573</v>
      </c>
      <c r="G102" s="128">
        <v>21304</v>
      </c>
      <c r="H102" s="128" t="s">
        <v>44</v>
      </c>
      <c r="I102" s="128">
        <v>72.510000000000005</v>
      </c>
      <c r="J102" s="128">
        <v>8.82</v>
      </c>
      <c r="K102" s="128">
        <v>571</v>
      </c>
      <c r="L102" s="128"/>
      <c r="M102" s="10"/>
    </row>
    <row r="103" spans="1:13" ht="15.75" x14ac:dyDescent="0.25">
      <c r="A103" s="126">
        <v>44531</v>
      </c>
      <c r="B103" s="128">
        <v>31333</v>
      </c>
      <c r="C103" s="128" t="s">
        <v>44</v>
      </c>
      <c r="D103" s="128">
        <v>272.69</v>
      </c>
      <c r="E103" s="128">
        <v>9.57</v>
      </c>
      <c r="F103" s="128">
        <v>617</v>
      </c>
      <c r="G103" s="128">
        <v>20213</v>
      </c>
      <c r="H103" s="128" t="s">
        <v>44</v>
      </c>
      <c r="I103" s="128">
        <v>128.42000000000002</v>
      </c>
      <c r="J103" s="128">
        <v>17.939999999999998</v>
      </c>
      <c r="K103" s="128">
        <v>617</v>
      </c>
      <c r="L103" s="128"/>
      <c r="M103" s="10"/>
    </row>
    <row r="104" spans="1:13" ht="15.75" x14ac:dyDescent="0.25">
      <c r="A104" s="126">
        <v>44621</v>
      </c>
      <c r="B104" s="128">
        <v>23626</v>
      </c>
      <c r="C104" s="128" t="s">
        <v>44</v>
      </c>
      <c r="D104" s="128">
        <v>348.93</v>
      </c>
      <c r="E104" s="128">
        <v>6.9799999999999995</v>
      </c>
      <c r="F104" s="128">
        <v>606</v>
      </c>
      <c r="G104" s="128">
        <v>19145</v>
      </c>
      <c r="H104" s="128" t="s">
        <v>44</v>
      </c>
      <c r="I104" s="128">
        <v>41.31</v>
      </c>
      <c r="J104" s="128">
        <v>7.27</v>
      </c>
      <c r="K104" s="128">
        <v>606</v>
      </c>
      <c r="L104" s="128"/>
      <c r="M104" s="10"/>
    </row>
    <row r="105" spans="1:13" ht="15.75" x14ac:dyDescent="0.25">
      <c r="A105" s="126">
        <v>44713</v>
      </c>
      <c r="B105" s="128">
        <v>33663</v>
      </c>
      <c r="C105" s="128" t="s">
        <v>44</v>
      </c>
      <c r="D105" s="128">
        <v>421.67999999999995</v>
      </c>
      <c r="E105" s="128">
        <v>5.21</v>
      </c>
      <c r="F105" s="128">
        <v>689</v>
      </c>
      <c r="G105" s="128">
        <v>21506</v>
      </c>
      <c r="H105" s="128" t="s">
        <v>44</v>
      </c>
      <c r="I105" s="128">
        <v>50.160000000000004</v>
      </c>
      <c r="J105" s="128">
        <v>10.399999999999999</v>
      </c>
      <c r="K105" s="128">
        <v>689</v>
      </c>
      <c r="L105" s="128"/>
      <c r="M105" s="10"/>
    </row>
    <row r="106" spans="1:13" ht="15.75" x14ac:dyDescent="0.25">
      <c r="A106" s="126">
        <v>44805</v>
      </c>
      <c r="B106" s="128">
        <v>31265</v>
      </c>
      <c r="C106" s="128" t="s">
        <v>44</v>
      </c>
      <c r="D106" s="128">
        <v>364</v>
      </c>
      <c r="E106" s="128">
        <v>5.0200000000000005</v>
      </c>
      <c r="F106" s="128">
        <v>577</v>
      </c>
      <c r="G106" s="128">
        <v>34635</v>
      </c>
      <c r="H106" s="128" t="s">
        <v>44</v>
      </c>
      <c r="I106" s="128">
        <v>57.07</v>
      </c>
      <c r="J106" s="128">
        <v>11.35</v>
      </c>
      <c r="K106" s="128">
        <v>577</v>
      </c>
      <c r="L106" s="128"/>
      <c r="M106" s="10"/>
    </row>
    <row r="107" spans="1:13" ht="15.75" x14ac:dyDescent="0.25">
      <c r="A107" s="126">
        <v>44896</v>
      </c>
      <c r="B107" s="128">
        <v>30154</v>
      </c>
      <c r="C107" s="128" t="s">
        <v>44</v>
      </c>
      <c r="D107" s="128">
        <v>397.29</v>
      </c>
      <c r="E107" s="128">
        <v>5.1199999999999992</v>
      </c>
      <c r="F107" s="128">
        <v>562</v>
      </c>
      <c r="G107" s="128">
        <v>25669</v>
      </c>
      <c r="H107" s="128" t="s">
        <v>44</v>
      </c>
      <c r="I107" s="128">
        <v>60.88</v>
      </c>
      <c r="J107" s="128">
        <v>12.629999999999999</v>
      </c>
      <c r="K107" s="128">
        <v>562</v>
      </c>
      <c r="L107" s="128"/>
      <c r="M107" s="10"/>
    </row>
    <row r="108" spans="1:13" ht="15.75" x14ac:dyDescent="0.25">
      <c r="A108" s="126">
        <v>44986</v>
      </c>
      <c r="B108" s="128">
        <v>26279</v>
      </c>
      <c r="C108" s="128" t="s">
        <v>44</v>
      </c>
      <c r="D108" s="128">
        <v>281.3</v>
      </c>
      <c r="E108" s="128">
        <v>3.8900000000000006</v>
      </c>
      <c r="F108" s="128">
        <v>520</v>
      </c>
      <c r="G108" s="128">
        <v>23866</v>
      </c>
      <c r="H108" s="128" t="s">
        <v>44</v>
      </c>
      <c r="I108" s="128">
        <v>85.32</v>
      </c>
      <c r="J108" s="128">
        <v>9.6199999999999992</v>
      </c>
      <c r="K108" s="128">
        <v>515</v>
      </c>
      <c r="L108" s="128"/>
      <c r="M108" s="10"/>
    </row>
    <row r="109" spans="1:13" ht="15.75" x14ac:dyDescent="0.25">
      <c r="A109" s="126">
        <v>45079</v>
      </c>
      <c r="B109" s="128">
        <v>31612</v>
      </c>
      <c r="C109" s="128" t="s">
        <v>44</v>
      </c>
      <c r="D109" s="128">
        <v>389.39</v>
      </c>
      <c r="E109" s="128">
        <v>3.69</v>
      </c>
      <c r="F109" s="128">
        <v>587</v>
      </c>
      <c r="G109" s="128">
        <v>26216</v>
      </c>
      <c r="H109" s="128" t="s">
        <v>44</v>
      </c>
      <c r="I109" s="128">
        <v>40.520000000000003</v>
      </c>
      <c r="J109" s="128">
        <v>11.77</v>
      </c>
      <c r="K109" s="128">
        <v>587</v>
      </c>
      <c r="L109" s="128"/>
      <c r="M109" s="10"/>
    </row>
    <row r="110" spans="1:13" ht="15.75" x14ac:dyDescent="0.25">
      <c r="A110" s="126">
        <v>45170</v>
      </c>
      <c r="B110" s="128">
        <v>31998</v>
      </c>
      <c r="C110" s="128">
        <v>373</v>
      </c>
      <c r="D110" s="128">
        <v>381.44</v>
      </c>
      <c r="E110" s="128">
        <v>4.04</v>
      </c>
      <c r="F110" s="128">
        <v>577</v>
      </c>
      <c r="G110" s="128">
        <v>34880</v>
      </c>
      <c r="H110" s="128" t="s">
        <v>44</v>
      </c>
      <c r="I110" s="128">
        <v>41.89</v>
      </c>
      <c r="J110" s="128">
        <v>9.66</v>
      </c>
      <c r="K110" s="128">
        <v>578</v>
      </c>
      <c r="L110" s="128"/>
      <c r="M110" s="10"/>
    </row>
    <row r="111" spans="1:13" ht="15.75" x14ac:dyDescent="0.25">
      <c r="A111" s="126">
        <v>45261</v>
      </c>
      <c r="B111" s="128">
        <v>32920</v>
      </c>
      <c r="C111" s="128" t="s">
        <v>44</v>
      </c>
      <c r="D111" s="128">
        <v>692.02</v>
      </c>
      <c r="E111" s="128">
        <v>4.5999999999999996</v>
      </c>
      <c r="F111" s="128">
        <v>610</v>
      </c>
      <c r="G111" s="128">
        <v>25673</v>
      </c>
      <c r="H111" s="128" t="s">
        <v>44</v>
      </c>
      <c r="I111" s="128">
        <v>29.39</v>
      </c>
      <c r="J111" s="128">
        <v>8.8999999999999986</v>
      </c>
      <c r="K111" s="128">
        <v>611</v>
      </c>
      <c r="L111" s="128"/>
      <c r="M111" s="10"/>
    </row>
    <row r="112" spans="1:13" ht="15.75" x14ac:dyDescent="0.25">
      <c r="A112" s="126">
        <v>45352</v>
      </c>
      <c r="B112" s="128">
        <v>28125</v>
      </c>
      <c r="C112" s="128" t="s">
        <v>44</v>
      </c>
      <c r="D112" s="128">
        <v>507.13</v>
      </c>
      <c r="E112" s="128">
        <v>3.96</v>
      </c>
      <c r="F112" s="128">
        <v>561</v>
      </c>
      <c r="G112" s="128">
        <v>26804</v>
      </c>
      <c r="H112" s="128" t="s">
        <v>44</v>
      </c>
      <c r="I112" s="128">
        <v>42.21</v>
      </c>
      <c r="J112" s="128">
        <v>7.26</v>
      </c>
      <c r="K112" s="128">
        <v>561</v>
      </c>
      <c r="L112" s="128"/>
      <c r="M112" s="10"/>
    </row>
    <row r="113" spans="1:13" x14ac:dyDescent="0.3">
      <c r="A113" s="106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"/>
    </row>
    <row r="114" spans="1:13" x14ac:dyDescent="0.3">
      <c r="A114" s="147" t="s">
        <v>40</v>
      </c>
      <c r="B114" s="28"/>
      <c r="C114" s="133"/>
      <c r="D114" s="108"/>
      <c r="E114" s="108"/>
      <c r="F114" s="108"/>
      <c r="G114" s="108"/>
      <c r="H114" s="108"/>
      <c r="I114" s="109"/>
      <c r="J114" s="108"/>
      <c r="K114" s="110"/>
      <c r="L114" s="110"/>
      <c r="M114" s="9"/>
    </row>
    <row r="115" spans="1:13" x14ac:dyDescent="0.3">
      <c r="A115" s="22" t="s">
        <v>41</v>
      </c>
      <c r="B115" s="26"/>
      <c r="C115" s="81"/>
      <c r="D115" s="112"/>
      <c r="E115" s="111"/>
      <c r="F115" s="111"/>
      <c r="G115" s="111"/>
      <c r="H115" s="111"/>
      <c r="I115" s="111"/>
      <c r="J115" s="111"/>
      <c r="K115" s="113"/>
      <c r="L115" s="113"/>
      <c r="M115" s="9"/>
    </row>
    <row r="116" spans="1:13" x14ac:dyDescent="0.3">
      <c r="A116" s="37" t="s">
        <v>8</v>
      </c>
      <c r="B116" s="26"/>
      <c r="C116" s="81"/>
      <c r="D116" s="132"/>
      <c r="E116" s="111"/>
      <c r="F116" s="111"/>
      <c r="G116" s="111"/>
      <c r="H116" s="115"/>
      <c r="I116" s="111"/>
      <c r="J116" s="115"/>
      <c r="K116" s="148"/>
      <c r="L116" s="113"/>
      <c r="M116" s="19"/>
    </row>
    <row r="117" spans="1:13" x14ac:dyDescent="0.3">
      <c r="A117" s="116"/>
      <c r="B117" s="117"/>
      <c r="C117" s="117"/>
      <c r="D117" s="117"/>
      <c r="E117" s="117"/>
      <c r="F117" s="117"/>
      <c r="G117" s="117"/>
      <c r="H117" s="118"/>
      <c r="I117" s="117"/>
      <c r="J117" s="117"/>
      <c r="K117" s="119"/>
      <c r="L117" s="119"/>
      <c r="M117" s="17"/>
    </row>
    <row r="118" spans="1:13" x14ac:dyDescent="0.3"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"/>
    </row>
    <row r="119" spans="1:13" x14ac:dyDescent="0.3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"/>
    </row>
    <row r="120" spans="1:13" x14ac:dyDescent="0.3"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"/>
    </row>
    <row r="121" spans="1:13" x14ac:dyDescent="0.3">
      <c r="B121" s="120"/>
      <c r="C121" s="121"/>
      <c r="D121" s="120"/>
      <c r="E121" s="121"/>
      <c r="F121" s="121"/>
      <c r="G121" s="120"/>
      <c r="H121" s="120"/>
      <c r="I121" s="120"/>
      <c r="J121" s="120"/>
      <c r="K121" s="120"/>
      <c r="L121" s="120"/>
      <c r="M121" s="1"/>
    </row>
    <row r="122" spans="1:13" x14ac:dyDescent="0.3">
      <c r="B122" s="120"/>
      <c r="C122" s="121"/>
      <c r="D122" s="120"/>
      <c r="E122" s="122"/>
      <c r="F122" s="122"/>
      <c r="G122" s="120"/>
      <c r="H122" s="120"/>
      <c r="I122" s="120"/>
      <c r="J122" s="120"/>
      <c r="K122" s="120"/>
      <c r="L122" s="120"/>
      <c r="M122" s="1"/>
    </row>
    <row r="123" spans="1:13" x14ac:dyDescent="0.3">
      <c r="B123" s="120"/>
      <c r="C123" s="120"/>
      <c r="D123" s="120"/>
      <c r="E123" s="123"/>
      <c r="F123" s="123"/>
      <c r="G123" s="120"/>
      <c r="H123" s="120"/>
      <c r="I123" s="120"/>
      <c r="J123" s="120"/>
      <c r="K123" s="120"/>
      <c r="L123" s="120"/>
      <c r="M123" s="1"/>
    </row>
    <row r="124" spans="1:13" x14ac:dyDescent="0.3">
      <c r="A124"/>
      <c r="B124" s="120"/>
      <c r="C124" s="121"/>
      <c r="D124" s="120"/>
      <c r="E124" s="120"/>
      <c r="F124" s="120"/>
      <c r="G124" s="120"/>
      <c r="H124" s="120"/>
      <c r="I124" s="120"/>
      <c r="J124" s="120"/>
      <c r="K124" s="120"/>
      <c r="L124" s="120"/>
      <c r="M124" s="1"/>
    </row>
    <row r="125" spans="1:13" x14ac:dyDescent="0.3">
      <c r="A125"/>
      <c r="C125" s="124"/>
    </row>
  </sheetData>
  <mergeCells count="2">
    <mergeCell ref="A4:L4"/>
    <mergeCell ref="A6:A7"/>
  </mergeCells>
  <hyperlinks>
    <hyperlink ref="A1" location="Table_of_Contents!A1" display="Click here to see the data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6"/>
  <sheetViews>
    <sheetView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H41" sqref="H41"/>
    </sheetView>
  </sheetViews>
  <sheetFormatPr baseColWidth="10" defaultColWidth="12.6640625" defaultRowHeight="15.75" x14ac:dyDescent="0.25"/>
  <cols>
    <col min="1" max="1" width="14.77734375" customWidth="1"/>
    <col min="2" max="2" width="11" customWidth="1"/>
    <col min="3" max="3" width="11.6640625" bestFit="1" customWidth="1"/>
    <col min="4" max="4" width="10.44140625" customWidth="1"/>
    <col min="5" max="5" width="10.33203125" customWidth="1"/>
    <col min="6" max="9" width="10.21875" customWidth="1"/>
    <col min="10" max="10" width="15.21875" bestFit="1" customWidth="1"/>
    <col min="11" max="11" width="10.21875" customWidth="1"/>
  </cols>
  <sheetData>
    <row r="1" spans="1:11" x14ac:dyDescent="0.25">
      <c r="A1" s="51" t="s">
        <v>43</v>
      </c>
      <c r="B1" s="20"/>
      <c r="C1" s="20"/>
      <c r="D1" s="20"/>
      <c r="E1" s="20"/>
      <c r="F1" s="20"/>
      <c r="G1" s="20"/>
      <c r="H1" s="20"/>
      <c r="I1" s="20"/>
      <c r="J1" s="21"/>
      <c r="K1" s="15"/>
    </row>
    <row r="2" spans="1:11" x14ac:dyDescent="0.25">
      <c r="A2" s="22" t="s">
        <v>0</v>
      </c>
      <c r="B2" s="23"/>
      <c r="C2" s="23"/>
      <c r="D2" s="23" t="s">
        <v>7</v>
      </c>
      <c r="E2" s="23"/>
      <c r="F2" s="23"/>
      <c r="G2" s="23"/>
      <c r="H2" s="23"/>
      <c r="I2" s="23"/>
      <c r="J2" s="24"/>
      <c r="K2" s="16"/>
    </row>
    <row r="3" spans="1:11" x14ac:dyDescent="0.25">
      <c r="A3" s="63" t="s">
        <v>0</v>
      </c>
      <c r="B3" s="64"/>
      <c r="C3" s="64"/>
      <c r="D3" s="64" t="s">
        <v>7</v>
      </c>
      <c r="E3" s="64"/>
      <c r="F3" s="64"/>
      <c r="G3" s="64"/>
      <c r="H3" s="64"/>
      <c r="I3" s="64"/>
      <c r="J3" s="134" t="s">
        <v>6</v>
      </c>
      <c r="K3" s="16"/>
    </row>
    <row r="4" spans="1:11" x14ac:dyDescent="0.25">
      <c r="A4" s="158" t="s">
        <v>45</v>
      </c>
      <c r="B4" s="159"/>
      <c r="C4" s="159"/>
      <c r="D4" s="159"/>
      <c r="E4" s="159"/>
      <c r="F4" s="159"/>
      <c r="G4" s="159"/>
      <c r="H4" s="159"/>
      <c r="I4" s="159"/>
      <c r="J4" s="160"/>
      <c r="K4" s="3"/>
    </row>
    <row r="5" spans="1:11" x14ac:dyDescent="0.25">
      <c r="A5" s="65"/>
      <c r="B5" s="66"/>
      <c r="C5" s="67"/>
      <c r="D5" s="68"/>
      <c r="E5" s="68"/>
      <c r="F5" s="68"/>
      <c r="G5" s="68"/>
      <c r="H5" s="68"/>
      <c r="I5" s="68"/>
      <c r="J5" s="69"/>
      <c r="K5" s="4"/>
    </row>
    <row r="6" spans="1:11" x14ac:dyDescent="0.25">
      <c r="A6" s="163" t="s">
        <v>39</v>
      </c>
      <c r="B6" s="70" t="s">
        <v>0</v>
      </c>
      <c r="C6" s="71" t="s">
        <v>30</v>
      </c>
      <c r="D6" s="72"/>
      <c r="E6" s="73"/>
      <c r="F6" s="74"/>
      <c r="G6" s="71" t="s">
        <v>31</v>
      </c>
      <c r="H6" s="72"/>
      <c r="I6" s="72"/>
      <c r="J6" s="75" t="s">
        <v>38</v>
      </c>
      <c r="K6" s="7"/>
    </row>
    <row r="7" spans="1:11" x14ac:dyDescent="0.25">
      <c r="A7" s="164"/>
      <c r="B7" s="135" t="s">
        <v>33</v>
      </c>
      <c r="C7" s="136" t="s">
        <v>9</v>
      </c>
      <c r="D7" s="137" t="s">
        <v>10</v>
      </c>
      <c r="E7" s="137" t="s">
        <v>11</v>
      </c>
      <c r="F7" s="135" t="s">
        <v>33</v>
      </c>
      <c r="G7" s="136" t="s">
        <v>9</v>
      </c>
      <c r="H7" s="137" t="s">
        <v>10</v>
      </c>
      <c r="I7" s="137" t="s">
        <v>11</v>
      </c>
      <c r="J7" s="77" t="s">
        <v>37</v>
      </c>
      <c r="K7" s="8"/>
    </row>
    <row r="8" spans="1:11" x14ac:dyDescent="0.25">
      <c r="A8" s="138">
        <v>1998</v>
      </c>
      <c r="B8" s="139">
        <v>15406</v>
      </c>
      <c r="C8" s="139">
        <v>116.4</v>
      </c>
      <c r="D8" s="139">
        <v>9339.75</v>
      </c>
      <c r="E8" s="139">
        <v>3</v>
      </c>
      <c r="F8" s="139">
        <v>15745</v>
      </c>
      <c r="G8" s="139">
        <v>116.9</v>
      </c>
      <c r="H8" s="139">
        <v>1489.76</v>
      </c>
      <c r="I8" s="139">
        <v>5</v>
      </c>
      <c r="J8" s="139">
        <v>5357</v>
      </c>
      <c r="K8" s="10"/>
    </row>
    <row r="9" spans="1:11" x14ac:dyDescent="0.25">
      <c r="A9" s="138">
        <v>1999</v>
      </c>
      <c r="B9" s="139">
        <v>26109</v>
      </c>
      <c r="C9" s="139">
        <v>273</v>
      </c>
      <c r="D9" s="139">
        <v>3412</v>
      </c>
      <c r="E9" s="139">
        <v>10</v>
      </c>
      <c r="F9" s="139">
        <v>26973</v>
      </c>
      <c r="G9" s="139">
        <v>299</v>
      </c>
      <c r="H9" s="139">
        <v>216</v>
      </c>
      <c r="I9" s="139">
        <v>8</v>
      </c>
      <c r="J9" s="139">
        <v>7576</v>
      </c>
      <c r="K9" s="10"/>
    </row>
    <row r="10" spans="1:11" x14ac:dyDescent="0.25">
      <c r="A10" s="138">
        <v>2000</v>
      </c>
      <c r="B10" s="139">
        <v>29794</v>
      </c>
      <c r="C10" s="139">
        <v>296</v>
      </c>
      <c r="D10" s="139">
        <v>3681</v>
      </c>
      <c r="E10" s="139">
        <v>20</v>
      </c>
      <c r="F10" s="139">
        <v>28608</v>
      </c>
      <c r="G10" s="139">
        <v>314</v>
      </c>
      <c r="H10" s="139">
        <v>223</v>
      </c>
      <c r="I10" s="139">
        <v>8</v>
      </c>
      <c r="J10" s="139">
        <v>6728</v>
      </c>
      <c r="K10" s="10"/>
    </row>
    <row r="11" spans="1:11" x14ac:dyDescent="0.25">
      <c r="A11" s="138">
        <v>2001</v>
      </c>
      <c r="B11" s="139">
        <v>36658</v>
      </c>
      <c r="C11" s="139">
        <v>321.60700000000003</v>
      </c>
      <c r="D11" s="139">
        <v>3084.9799999999996</v>
      </c>
      <c r="E11" s="139">
        <v>28.13</v>
      </c>
      <c r="F11" s="139">
        <v>35454</v>
      </c>
      <c r="G11" s="139">
        <v>287.65600000000001</v>
      </c>
      <c r="H11" s="139">
        <v>237.10000000000002</v>
      </c>
      <c r="I11" s="139">
        <v>12.3</v>
      </c>
      <c r="J11" s="139">
        <v>9418</v>
      </c>
      <c r="K11" s="10"/>
    </row>
    <row r="12" spans="1:11" x14ac:dyDescent="0.25">
      <c r="A12" s="138">
        <v>2002</v>
      </c>
      <c r="B12" s="139">
        <v>44690</v>
      </c>
      <c r="C12" s="139">
        <v>335.83699999999999</v>
      </c>
      <c r="D12" s="139">
        <v>2221.85</v>
      </c>
      <c r="E12" s="139">
        <v>31.389999999999993</v>
      </c>
      <c r="F12" s="139">
        <v>38252</v>
      </c>
      <c r="G12" s="139">
        <v>263.09500000000003</v>
      </c>
      <c r="H12" s="139">
        <v>293.51</v>
      </c>
      <c r="I12" s="139">
        <v>13.12</v>
      </c>
      <c r="J12" s="139">
        <v>7951</v>
      </c>
      <c r="K12" s="10"/>
    </row>
    <row r="13" spans="1:11" x14ac:dyDescent="0.25">
      <c r="A13" s="138">
        <v>2003</v>
      </c>
      <c r="B13" s="139">
        <v>46719</v>
      </c>
      <c r="C13" s="139">
        <v>335.93899999999996</v>
      </c>
      <c r="D13" s="139">
        <v>2018.3800000000003</v>
      </c>
      <c r="E13" s="139">
        <v>38.799999999999997</v>
      </c>
      <c r="F13" s="139">
        <v>39634</v>
      </c>
      <c r="G13" s="139">
        <v>271.60700000000003</v>
      </c>
      <c r="H13" s="139">
        <v>221.73</v>
      </c>
      <c r="I13" s="139">
        <v>13.58</v>
      </c>
      <c r="J13" s="139">
        <v>7884</v>
      </c>
      <c r="K13" s="10"/>
    </row>
    <row r="14" spans="1:11" x14ac:dyDescent="0.25">
      <c r="A14" s="138">
        <v>2004</v>
      </c>
      <c r="B14" s="139">
        <v>63168</v>
      </c>
      <c r="C14" s="139">
        <v>440.15199999999999</v>
      </c>
      <c r="D14" s="139">
        <v>3025.1199999999994</v>
      </c>
      <c r="E14" s="139">
        <v>48</v>
      </c>
      <c r="F14" s="139">
        <v>54218</v>
      </c>
      <c r="G14" s="139">
        <v>332.85900000000004</v>
      </c>
      <c r="H14" s="139">
        <v>212.32000000000002</v>
      </c>
      <c r="I14" s="139">
        <v>17.72</v>
      </c>
      <c r="J14" s="139">
        <v>8820</v>
      </c>
      <c r="K14" s="10"/>
    </row>
    <row r="15" spans="1:11" x14ac:dyDescent="0.25">
      <c r="A15" s="138">
        <v>2005</v>
      </c>
      <c r="B15" s="139">
        <v>73072</v>
      </c>
      <c r="C15" s="139">
        <v>509.59500000000003</v>
      </c>
      <c r="D15" s="139">
        <v>3093.31</v>
      </c>
      <c r="E15" s="139">
        <v>41.93</v>
      </c>
      <c r="F15" s="139">
        <v>63908</v>
      </c>
      <c r="G15" s="139">
        <v>356.59000000000003</v>
      </c>
      <c r="H15" s="139">
        <v>188.32</v>
      </c>
      <c r="I15" s="139">
        <v>20.849999999999998</v>
      </c>
      <c r="J15" s="139">
        <v>8867</v>
      </c>
      <c r="K15" s="10"/>
    </row>
    <row r="16" spans="1:11" s="18" customFormat="1" x14ac:dyDescent="0.25">
      <c r="A16" s="138">
        <v>2006</v>
      </c>
      <c r="B16" s="139">
        <v>73704</v>
      </c>
      <c r="C16" s="139">
        <v>486.86599999999999</v>
      </c>
      <c r="D16" s="139">
        <v>2590.1000000000004</v>
      </c>
      <c r="E16" s="139">
        <v>58.86999999999999</v>
      </c>
      <c r="F16" s="139">
        <v>64230</v>
      </c>
      <c r="G16" s="139">
        <v>434.06099999999998</v>
      </c>
      <c r="H16" s="139">
        <v>212.06999999999996</v>
      </c>
      <c r="I16" s="139">
        <v>16.239999999999998</v>
      </c>
      <c r="J16" s="139">
        <v>7254</v>
      </c>
      <c r="K16" s="12"/>
    </row>
    <row r="17" spans="1:11" s="18" customFormat="1" x14ac:dyDescent="0.25">
      <c r="A17" s="138">
        <v>2007</v>
      </c>
      <c r="B17" s="139">
        <v>89538</v>
      </c>
      <c r="C17" s="139">
        <v>490.74599999999998</v>
      </c>
      <c r="D17" s="139">
        <v>2251.1040000000003</v>
      </c>
      <c r="E17" s="139">
        <v>38.209999999999994</v>
      </c>
      <c r="F17" s="139">
        <v>62751</v>
      </c>
      <c r="G17" s="139">
        <v>403.161</v>
      </c>
      <c r="H17" s="139">
        <v>277.95</v>
      </c>
      <c r="I17" s="139">
        <v>24.22</v>
      </c>
      <c r="J17" s="139">
        <v>5414</v>
      </c>
      <c r="K17" s="12"/>
    </row>
    <row r="18" spans="1:11" x14ac:dyDescent="0.25">
      <c r="A18" s="138">
        <v>2008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0"/>
    </row>
    <row r="19" spans="1:11" x14ac:dyDescent="0.25">
      <c r="A19" s="138">
        <v>2009</v>
      </c>
      <c r="B19" s="139">
        <v>103410</v>
      </c>
      <c r="C19" s="139">
        <v>735.94099999999992</v>
      </c>
      <c r="D19" s="139">
        <v>2416.31</v>
      </c>
      <c r="E19" s="139">
        <v>51.26</v>
      </c>
      <c r="F19" s="139">
        <v>79350</v>
      </c>
      <c r="G19" s="139">
        <v>494.726</v>
      </c>
      <c r="H19" s="139">
        <v>274.74999999999994</v>
      </c>
      <c r="I19" s="139">
        <v>32.68</v>
      </c>
      <c r="J19" s="139">
        <v>5655</v>
      </c>
      <c r="K19" s="10"/>
    </row>
    <row r="20" spans="1:11" x14ac:dyDescent="0.25">
      <c r="A20" s="138">
        <v>2010</v>
      </c>
      <c r="B20" s="139">
        <v>116451</v>
      </c>
      <c r="C20" s="139">
        <v>588.5809999999999</v>
      </c>
      <c r="D20" s="139">
        <v>3113.75</v>
      </c>
      <c r="E20" s="139">
        <v>44.59</v>
      </c>
      <c r="F20" s="139">
        <v>78943</v>
      </c>
      <c r="G20" s="139">
        <v>372.48200000000003</v>
      </c>
      <c r="H20" s="139">
        <v>330.96999999999997</v>
      </c>
      <c r="I20" s="139">
        <v>35.07</v>
      </c>
      <c r="J20" s="139">
        <v>6427</v>
      </c>
      <c r="K20" s="10"/>
    </row>
    <row r="21" spans="1:11" x14ac:dyDescent="0.25">
      <c r="A21" s="138">
        <v>2011</v>
      </c>
      <c r="B21" s="139">
        <v>136551</v>
      </c>
      <c r="C21" s="139">
        <v>432.03</v>
      </c>
      <c r="D21" s="139">
        <v>2440.19</v>
      </c>
      <c r="E21" s="139">
        <v>46.180000000000007</v>
      </c>
      <c r="F21" s="139">
        <v>91433.5</v>
      </c>
      <c r="G21" s="139">
        <v>287.72199999999998</v>
      </c>
      <c r="H21" s="139">
        <v>309.74500000000006</v>
      </c>
      <c r="I21" s="139">
        <v>26</v>
      </c>
      <c r="J21" s="139">
        <v>6189</v>
      </c>
      <c r="K21" s="10"/>
    </row>
    <row r="22" spans="1:11" x14ac:dyDescent="0.25">
      <c r="A22" s="138">
        <v>2012</v>
      </c>
      <c r="B22" s="139">
        <v>159217</v>
      </c>
      <c r="C22" s="139">
        <v>136.11699999999999</v>
      </c>
      <c r="D22" s="139">
        <v>3186.0699999999997</v>
      </c>
      <c r="E22" s="139">
        <v>43.47</v>
      </c>
      <c r="F22" s="139">
        <v>101793</v>
      </c>
      <c r="G22" s="139">
        <v>26.198000000000004</v>
      </c>
      <c r="H22" s="139">
        <v>365.38000000000005</v>
      </c>
      <c r="I22" s="139">
        <v>37.619999999999997</v>
      </c>
      <c r="J22" s="139">
        <v>7263</v>
      </c>
      <c r="K22" s="10"/>
    </row>
    <row r="23" spans="1:11" x14ac:dyDescent="0.25">
      <c r="A23" s="138">
        <v>2013</v>
      </c>
      <c r="B23" s="139">
        <v>148395</v>
      </c>
      <c r="C23" s="139">
        <v>35.627999999999993</v>
      </c>
      <c r="D23" s="139">
        <v>2147.8000000000002</v>
      </c>
      <c r="E23" s="139">
        <v>37.42</v>
      </c>
      <c r="F23" s="139">
        <v>109208</v>
      </c>
      <c r="G23" s="139">
        <v>4.7910000000000004</v>
      </c>
      <c r="H23" s="139">
        <v>335.09999999999997</v>
      </c>
      <c r="I23" s="139">
        <v>47.010000000000005</v>
      </c>
      <c r="J23" s="139">
        <v>6830</v>
      </c>
      <c r="K23" s="10"/>
    </row>
    <row r="24" spans="1:11" x14ac:dyDescent="0.25">
      <c r="A24" s="138">
        <v>2014</v>
      </c>
      <c r="B24" s="139">
        <v>134437.5</v>
      </c>
      <c r="C24" s="139">
        <v>103</v>
      </c>
      <c r="D24" s="139">
        <v>2447.8050000000003</v>
      </c>
      <c r="E24" s="139">
        <v>39.26</v>
      </c>
      <c r="F24" s="139">
        <v>106683.5</v>
      </c>
      <c r="G24" s="139">
        <v>0</v>
      </c>
      <c r="H24" s="139">
        <v>344.80999999999995</v>
      </c>
      <c r="I24" s="139">
        <v>100.45000000000002</v>
      </c>
      <c r="J24" s="139">
        <v>6235</v>
      </c>
      <c r="K24" s="10"/>
    </row>
    <row r="25" spans="1:11" x14ac:dyDescent="0.25">
      <c r="A25" s="138">
        <v>2015</v>
      </c>
      <c r="B25" s="139">
        <v>120136</v>
      </c>
      <c r="C25" s="139">
        <v>0</v>
      </c>
      <c r="D25" s="139">
        <v>2246.1800000000003</v>
      </c>
      <c r="E25" s="139">
        <v>29.459999999999997</v>
      </c>
      <c r="F25" s="139">
        <v>86941</v>
      </c>
      <c r="G25" s="139">
        <v>0</v>
      </c>
      <c r="H25" s="139">
        <v>293.44</v>
      </c>
      <c r="I25" s="139">
        <v>42.83</v>
      </c>
      <c r="J25" s="139">
        <v>5466</v>
      </c>
      <c r="K25" s="10"/>
    </row>
    <row r="26" spans="1:11" x14ac:dyDescent="0.25">
      <c r="A26" s="138">
        <v>2016</v>
      </c>
      <c r="B26" s="139">
        <v>105886</v>
      </c>
      <c r="C26" s="139">
        <v>0</v>
      </c>
      <c r="D26" s="139">
        <v>1738.3500000000004</v>
      </c>
      <c r="E26" s="139">
        <v>32.049999999999997</v>
      </c>
      <c r="F26" s="139">
        <v>75494</v>
      </c>
      <c r="G26" s="139">
        <v>0</v>
      </c>
      <c r="H26" s="139">
        <v>266.96999999999997</v>
      </c>
      <c r="I26" s="139">
        <v>64.69</v>
      </c>
      <c r="J26" s="139">
        <v>4181</v>
      </c>
      <c r="K26" s="10"/>
    </row>
    <row r="27" spans="1:11" x14ac:dyDescent="0.25">
      <c r="A27" s="138">
        <v>2017</v>
      </c>
      <c r="B27" s="139">
        <v>131476</v>
      </c>
      <c r="C27" s="139">
        <v>2097</v>
      </c>
      <c r="D27" s="139">
        <v>2042.49</v>
      </c>
      <c r="E27" s="139">
        <v>47.24</v>
      </c>
      <c r="F27" s="139">
        <v>77140</v>
      </c>
      <c r="G27" s="139">
        <v>348</v>
      </c>
      <c r="H27" s="139">
        <v>119.74</v>
      </c>
      <c r="I27" s="139">
        <v>62.29</v>
      </c>
      <c r="J27" s="139">
        <v>4930</v>
      </c>
      <c r="K27" s="10"/>
    </row>
    <row r="28" spans="1:11" x14ac:dyDescent="0.25">
      <c r="A28" s="138">
        <v>2018</v>
      </c>
      <c r="B28" s="27">
        <v>139078</v>
      </c>
      <c r="C28" s="27">
        <v>0</v>
      </c>
      <c r="D28" s="27">
        <v>1609.83</v>
      </c>
      <c r="E28" s="27">
        <v>36.479999999999997</v>
      </c>
      <c r="F28" s="27">
        <v>87505</v>
      </c>
      <c r="G28" s="27">
        <v>0</v>
      </c>
      <c r="H28" s="27">
        <v>180.73000000000002</v>
      </c>
      <c r="I28" s="27">
        <v>63.28</v>
      </c>
      <c r="J28" s="27">
        <v>4707</v>
      </c>
      <c r="K28" s="10"/>
    </row>
    <row r="29" spans="1:11" x14ac:dyDescent="0.25">
      <c r="A29" s="138">
        <v>2019</v>
      </c>
      <c r="B29" s="139">
        <v>130627</v>
      </c>
      <c r="C29" s="139">
        <v>0</v>
      </c>
      <c r="D29" s="139">
        <v>2065.62</v>
      </c>
      <c r="E29" s="139">
        <v>38.739999999999995</v>
      </c>
      <c r="F29" s="139">
        <v>98706</v>
      </c>
      <c r="G29" s="139">
        <v>0</v>
      </c>
      <c r="H29" s="139">
        <v>176.70000000000002</v>
      </c>
      <c r="I29" s="139">
        <v>44.68</v>
      </c>
      <c r="J29" s="139">
        <v>4398</v>
      </c>
      <c r="K29" s="10"/>
    </row>
    <row r="30" spans="1:11" x14ac:dyDescent="0.25">
      <c r="A30" s="138">
        <v>2020</v>
      </c>
      <c r="B30" s="139">
        <v>34636</v>
      </c>
      <c r="C30" s="139">
        <v>285</v>
      </c>
      <c r="D30" s="139">
        <v>1979.12</v>
      </c>
      <c r="E30" s="139">
        <v>39.96</v>
      </c>
      <c r="F30" s="139">
        <v>29820</v>
      </c>
      <c r="G30" s="139">
        <v>0</v>
      </c>
      <c r="H30" s="139">
        <v>196.35</v>
      </c>
      <c r="I30" s="139">
        <v>7.0299999999999994</v>
      </c>
      <c r="J30" s="139">
        <v>2488</v>
      </c>
      <c r="K30" s="10"/>
    </row>
    <row r="31" spans="1:11" x14ac:dyDescent="0.25">
      <c r="A31" s="138">
        <v>2021</v>
      </c>
      <c r="B31" s="139">
        <v>87860</v>
      </c>
      <c r="C31" s="139">
        <v>96</v>
      </c>
      <c r="D31" s="139">
        <v>1507.2750000000001</v>
      </c>
      <c r="E31" s="139">
        <v>22.016999999999999</v>
      </c>
      <c r="F31" s="139">
        <v>2125</v>
      </c>
      <c r="G31" s="139">
        <v>60846</v>
      </c>
      <c r="H31" s="139">
        <v>319.03399999999999</v>
      </c>
      <c r="I31" s="139">
        <v>33.567999999999998</v>
      </c>
      <c r="J31" s="139">
        <v>4248</v>
      </c>
      <c r="K31" s="10"/>
    </row>
    <row r="32" spans="1:11" x14ac:dyDescent="0.25">
      <c r="A32" s="138">
        <v>2022</v>
      </c>
      <c r="B32" s="139">
        <v>118708</v>
      </c>
      <c r="C32" s="139">
        <v>0</v>
      </c>
      <c r="D32" s="139">
        <v>1531.8999999999999</v>
      </c>
      <c r="E32" s="139">
        <v>22.33</v>
      </c>
      <c r="F32" s="139">
        <v>2434</v>
      </c>
      <c r="G32" s="139">
        <v>0</v>
      </c>
      <c r="H32" s="139">
        <v>209.42</v>
      </c>
      <c r="I32" s="139">
        <v>41.649999999999991</v>
      </c>
      <c r="J32" s="152">
        <v>2434</v>
      </c>
      <c r="K32" s="10"/>
    </row>
    <row r="33" spans="1:11" x14ac:dyDescent="0.25">
      <c r="A33" s="138">
        <v>2023</v>
      </c>
      <c r="B33" s="139">
        <v>122809</v>
      </c>
      <c r="C33" s="139">
        <v>373</v>
      </c>
      <c r="D33" s="139">
        <v>1744.15</v>
      </c>
      <c r="E33" s="139">
        <v>16.22</v>
      </c>
      <c r="F33" s="139">
        <v>110635</v>
      </c>
      <c r="G33" s="139">
        <v>0</v>
      </c>
      <c r="H33" s="139">
        <v>197.12</v>
      </c>
      <c r="I33" s="139">
        <v>39.950000000000003</v>
      </c>
      <c r="J33" s="139">
        <v>4585</v>
      </c>
      <c r="K33" s="10"/>
    </row>
    <row r="34" spans="1:11" x14ac:dyDescent="0.25">
      <c r="A34" s="25"/>
      <c r="B34" s="139"/>
      <c r="C34" s="139"/>
      <c r="D34" s="139"/>
      <c r="E34" s="139"/>
      <c r="F34" s="139"/>
      <c r="G34" s="139"/>
      <c r="H34" s="139"/>
      <c r="I34" s="139"/>
      <c r="J34" s="142"/>
      <c r="K34" s="10"/>
    </row>
    <row r="35" spans="1:11" x14ac:dyDescent="0.25">
      <c r="A35" s="22" t="s">
        <v>40</v>
      </c>
      <c r="B35" s="28"/>
      <c r="C35" s="58"/>
      <c r="D35" s="28"/>
      <c r="E35" s="28"/>
      <c r="F35" s="28"/>
      <c r="G35" s="28"/>
      <c r="H35" s="29"/>
      <c r="I35" s="28"/>
      <c r="J35" s="30"/>
      <c r="K35" s="9"/>
    </row>
    <row r="36" spans="1:11" x14ac:dyDescent="0.25">
      <c r="A36" s="22" t="s">
        <v>41</v>
      </c>
      <c r="B36" s="26"/>
      <c r="C36" s="26"/>
      <c r="D36" s="31"/>
      <c r="E36" s="26"/>
      <c r="F36" s="26"/>
      <c r="G36" s="26"/>
      <c r="H36" s="26"/>
      <c r="I36" s="26"/>
      <c r="J36" s="32"/>
      <c r="K36" s="9"/>
    </row>
    <row r="37" spans="1:11" x14ac:dyDescent="0.25">
      <c r="A37" s="37" t="s">
        <v>8</v>
      </c>
      <c r="B37" s="26"/>
      <c r="C37" s="26"/>
      <c r="D37" s="23"/>
      <c r="E37" s="26"/>
      <c r="F37" s="26"/>
      <c r="G37" s="33"/>
      <c r="H37" s="26"/>
      <c r="I37" s="33"/>
      <c r="J37" s="32"/>
      <c r="K37" s="19"/>
    </row>
    <row r="38" spans="1:11" x14ac:dyDescent="0.25">
      <c r="A38" s="25"/>
      <c r="B38" s="34"/>
      <c r="C38" s="34"/>
      <c r="D38" s="34"/>
      <c r="E38" s="34"/>
      <c r="F38" s="34"/>
      <c r="G38" s="35"/>
      <c r="H38" s="34"/>
      <c r="I38" s="34"/>
      <c r="J38" s="36"/>
      <c r="K38" s="17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3"/>
      <c r="D40" s="5"/>
      <c r="E40" s="5"/>
      <c r="F40" s="1"/>
      <c r="G40" s="5"/>
      <c r="H40" s="5"/>
      <c r="I40" s="5"/>
      <c r="J40" s="1"/>
      <c r="K40" s="1"/>
    </row>
    <row r="41" spans="1:11" x14ac:dyDescent="0.25">
      <c r="B41" s="1"/>
      <c r="C41" s="5"/>
      <c r="D41" s="5"/>
      <c r="E41" s="5"/>
      <c r="F41" s="10"/>
      <c r="G41" s="13"/>
      <c r="H41" s="5"/>
      <c r="I41" s="5"/>
      <c r="J41" s="1"/>
      <c r="K41" s="1"/>
    </row>
    <row r="42" spans="1:11" x14ac:dyDescent="0.25">
      <c r="B42" s="1"/>
      <c r="C42" s="5"/>
      <c r="D42" s="1"/>
      <c r="E42" s="5"/>
      <c r="F42" s="1"/>
      <c r="G42" s="1"/>
      <c r="H42" s="1"/>
      <c r="I42" s="1"/>
      <c r="J42" s="1"/>
      <c r="K42" s="1"/>
    </row>
    <row r="43" spans="1:11" x14ac:dyDescent="0.25">
      <c r="B43" s="1"/>
      <c r="C43" s="5"/>
      <c r="D43" s="1"/>
      <c r="E43" s="2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4"/>
      <c r="F44" s="1"/>
      <c r="G44" s="1"/>
      <c r="H44" s="1"/>
      <c r="I44" s="1"/>
      <c r="J44" s="1"/>
      <c r="K44" s="1"/>
    </row>
    <row r="45" spans="1:11" x14ac:dyDescent="0.25">
      <c r="B45" s="1"/>
      <c r="C45" s="5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C46" s="6"/>
    </row>
  </sheetData>
  <mergeCells count="2">
    <mergeCell ref="A6:A7"/>
    <mergeCell ref="A4:J4"/>
  </mergeCells>
  <hyperlinks>
    <hyperlink ref="A1" location="Table_of_Contents!A1" display="Click here to see the data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Table_of_Contents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NDAYIRUKIYE Darcy</cp:lastModifiedBy>
  <cp:lastPrinted>2017-01-30T07:50:56Z</cp:lastPrinted>
  <dcterms:created xsi:type="dcterms:W3CDTF">2000-07-13T09:22:56Z</dcterms:created>
  <dcterms:modified xsi:type="dcterms:W3CDTF">2024-05-13T05:51:35Z</dcterms:modified>
</cp:coreProperties>
</file>